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hidePivotFieldList="1" defaultThemeVersion="124226"/>
  <mc:AlternateContent xmlns:mc="http://schemas.openxmlformats.org/markup-compatibility/2006">
    <mc:Choice Requires="x15">
      <x15ac:absPath xmlns:x15ac="http://schemas.microsoft.com/office/spreadsheetml/2010/11/ac" url="C:\Users\Lucie\Desktop\Réseau Janv24\AAP#2\AAP_plateforme\Modèles vierges\Budget\"/>
    </mc:Choice>
  </mc:AlternateContent>
  <xr:revisionPtr revIDLastSave="0" documentId="13_ncr:1_{FCA72F44-EA20-4B0F-A979-11E537A04F93}" xr6:coauthVersionLast="47" xr6:coauthVersionMax="47" xr10:uidLastSave="{00000000-0000-0000-0000-000000000000}"/>
  <bookViews>
    <workbookView xWindow="-120" yWindow="-120" windowWidth="24240" windowHeight="13140" tabRatio="937" xr2:uid="{00000000-000D-0000-FFFF-FFFF00000000}"/>
  </bookViews>
  <sheets>
    <sheet name="Guide de remplissage" sheetId="13" r:id="rId1"/>
    <sheet name="Modèle budget" sheetId="1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jj2" localSheetId="1">#REF!</definedName>
    <definedName name="_jj2">#REF!</definedName>
    <definedName name="AccessDatabase" hidden="1">"C:\Mis documentos\Julián\Finiquito Jocotán v4.mdb"</definedName>
    <definedName name="actividad" localSheetId="1">#REF!</definedName>
    <definedName name="actividad">#REF!</definedName>
    <definedName name="actividad1" localSheetId="1">#REF!</definedName>
    <definedName name="actividad1">#REF!</definedName>
    <definedName name="arrete">[1]renvoi!$A$56</definedName>
    <definedName name="base">[2]PARAMETRES!$C$3:$C$12</definedName>
    <definedName name="_xlnm.Database" localSheetId="1">#REF!</definedName>
    <definedName name="_xlnm.Database">#REF!</definedName>
    <definedName name="Base_de_donnees1" localSheetId="1">#REF!</definedName>
    <definedName name="Base_de_donnees1">#REF!</definedName>
    <definedName name="base_de_donnees2" localSheetId="1">#REF!</definedName>
    <definedName name="base_de_donnees2">#REF!</definedName>
    <definedName name="Base_de_donnees3" localSheetId="1">#REF!</definedName>
    <definedName name="Base_de_donnees3">#REF!</definedName>
    <definedName name="Base_de_donnees4" localSheetId="1">#REF!</definedName>
    <definedName name="Base_de_donnees4">#REF!</definedName>
    <definedName name="base_de_donnees5" localSheetId="1">#REF!</definedName>
    <definedName name="base_de_donnees5">#REF!</definedName>
    <definedName name="Button_67">"Finiquito_Jocotán_v4_Datos_List"</definedName>
    <definedName name="ciel">[3]Liste!$A$1:$A$4</definedName>
    <definedName name="CodaAna">'[4]Dépenses MRO'!$A$2:$A$1777</definedName>
    <definedName name="Codesiège">'[4]Dépenses Euros'!$A$2:$A$109</definedName>
    <definedName name="coût_standard" localSheetId="1">#REF!</definedName>
    <definedName name="coût_standard">#REF!</definedName>
    <definedName name="coût_total" localSheetId="1">#REF!</definedName>
    <definedName name="coût_total">#REF!</definedName>
    <definedName name="coûts_directs" localSheetId="1">#REF!</definedName>
    <definedName name="coûts_directs">#REF!</definedName>
    <definedName name="coûts_suivi" localSheetId="1">#REF!</definedName>
    <definedName name="coûts_suivi">#REF!</definedName>
    <definedName name="Dépenseseuros">'[4]Dépenses Euros'!$I$2:$I$109</definedName>
    <definedName name="DépensesMRO">'[4]Dépenses MRO'!$J$2:$J$1777</definedName>
    <definedName name="DépensesMROEuros">'[4]Dépenses MRO'!$L$2:$L$1777</definedName>
    <definedName name="dolareuro" localSheetId="1">#REF!</definedName>
    <definedName name="dolareuro">#REF!</definedName>
    <definedName name="dolareuro1" localSheetId="1">#REF!</definedName>
    <definedName name="dolareuro1">#REF!</definedName>
    <definedName name="dolareuro10" localSheetId="1">#REF!</definedName>
    <definedName name="dolareuro10">#REF!</definedName>
    <definedName name="dolareuro11" localSheetId="1">#REF!</definedName>
    <definedName name="dolareuro11">#REF!</definedName>
    <definedName name="dolareuro12" localSheetId="1">#REF!</definedName>
    <definedName name="dolareuro12">#REF!</definedName>
    <definedName name="dolareuro13" localSheetId="1">#REF!</definedName>
    <definedName name="dolareuro13">#REF!</definedName>
    <definedName name="dolareuro14" localSheetId="1">#REF!</definedName>
    <definedName name="dolareuro14">#REF!</definedName>
    <definedName name="dolareuro15" localSheetId="1">#REF!</definedName>
    <definedName name="dolareuro15">#REF!</definedName>
    <definedName name="dolareuro16" localSheetId="1">#REF!</definedName>
    <definedName name="dolareuro16">#REF!</definedName>
    <definedName name="dolareuro17" localSheetId="1">#REF!</definedName>
    <definedName name="dolareuro17">#REF!</definedName>
    <definedName name="dolareuro18" localSheetId="1">#REF!</definedName>
    <definedName name="dolareuro18">#REF!</definedName>
    <definedName name="dolareuro19" localSheetId="1">#REF!</definedName>
    <definedName name="dolareuro19">#REF!</definedName>
    <definedName name="dolareuro2" localSheetId="1">#REF!</definedName>
    <definedName name="dolareuro2">#REF!</definedName>
    <definedName name="dolareuro20" localSheetId="1">#REF!</definedName>
    <definedName name="dolareuro20">#REF!</definedName>
    <definedName name="dolareuro21" localSheetId="1">#REF!</definedName>
    <definedName name="dolareuro21">#REF!</definedName>
    <definedName name="dolareuro22" localSheetId="1">#REF!</definedName>
    <definedName name="dolareuro22">#REF!</definedName>
    <definedName name="dolareuro23" localSheetId="1">#REF!</definedName>
    <definedName name="dolareuro23">#REF!</definedName>
    <definedName name="dolareuro24" localSheetId="1">#REF!</definedName>
    <definedName name="dolareuro24">#REF!</definedName>
    <definedName name="dolareuro25" localSheetId="1">#REF!</definedName>
    <definedName name="dolareuro25">#REF!</definedName>
    <definedName name="dolareuro3" localSheetId="1">#REF!</definedName>
    <definedName name="dolareuro3">#REF!</definedName>
    <definedName name="dolareuro30" localSheetId="1">#REF!</definedName>
    <definedName name="dolareuro30">#REF!</definedName>
    <definedName name="dolareuro4" localSheetId="1">#REF!</definedName>
    <definedName name="dolareuro4">#REF!</definedName>
    <definedName name="dolareuro5" localSheetId="1">#REF!</definedName>
    <definedName name="dolareuro5">#REF!</definedName>
    <definedName name="dolareuro6" localSheetId="1">#REF!</definedName>
    <definedName name="dolareuro6">#REF!</definedName>
    <definedName name="dolareuro7" localSheetId="1">#REF!</definedName>
    <definedName name="dolareuro7">#REF!</definedName>
    <definedName name="dolareuro8" localSheetId="1">#REF!</definedName>
    <definedName name="dolareuro8">#REF!</definedName>
    <definedName name="dolareuro9" localSheetId="1">#REF!</definedName>
    <definedName name="dolareuro9">#REF!</definedName>
    <definedName name="durée" localSheetId="1">'Modèle budget'!#REF!</definedName>
    <definedName name="facture">[5]Liste!$B$2:$B$5</definedName>
    <definedName name="financiadores" localSheetId="1">#REF!</definedName>
    <definedName name="financiadores">#REF!</definedName>
    <definedName name="financiadores1" localSheetId="1">#REF!</definedName>
    <definedName name="financiadores1">#REF!</definedName>
    <definedName name="financiadores2" localSheetId="1">#REF!</definedName>
    <definedName name="financiadores2">#REF!</definedName>
    <definedName name="financiadores3" localSheetId="1">#REF!</definedName>
    <definedName name="financiadores3">#REF!</definedName>
    <definedName name="financiadores4" localSheetId="1">#REF!</definedName>
    <definedName name="financiadores4">#REF!</definedName>
    <definedName name="financiadores5" localSheetId="1">#REF!</definedName>
    <definedName name="financiadores5">#REF!</definedName>
    <definedName name="financiadores6" localSheetId="1">#REF!</definedName>
    <definedName name="financiadores6">#REF!</definedName>
    <definedName name="financiadores7" localSheetId="1">#REF!</definedName>
    <definedName name="financiadores7">#REF!</definedName>
    <definedName name="financiadores8" localSheetId="1">#REF!</definedName>
    <definedName name="financiadores8">#REF!</definedName>
    <definedName name="financiadores9" localSheetId="1">#REF!</definedName>
    <definedName name="financiadores9">#REF!</definedName>
    <definedName name="Finiquito_Jocatan_v4_Datos_list1" localSheetId="1">#REF!</definedName>
    <definedName name="Finiquito_Jocatan_v4_Datos_list1">#REF!</definedName>
    <definedName name="Finiquito_Jocatan_v4_Datos_list2" localSheetId="1">#REF!</definedName>
    <definedName name="Finiquito_Jocatan_v4_Datos_list2">#REF!</definedName>
    <definedName name="Finiquito_Jocatan_v4_Datos_list3" localSheetId="1">#REF!</definedName>
    <definedName name="Finiquito_Jocatan_v4_Datos_list3">#REF!</definedName>
    <definedName name="Finiquito_Jocatan_v4_Datos_list4" localSheetId="1">#REF!</definedName>
    <definedName name="Finiquito_Jocatan_v4_Datos_list4">#REF!</definedName>
    <definedName name="Finiquito_Jocatan_v4_Datos_list5" localSheetId="1">#REF!</definedName>
    <definedName name="Finiquito_Jocatan_v4_Datos_list5">#REF!</definedName>
    <definedName name="Finiquito_Jocatan_v4_Datos_list6" localSheetId="1">#REF!</definedName>
    <definedName name="Finiquito_Jocatan_v4_Datos_list6">#REF!</definedName>
    <definedName name="Finiquito_Jocotán_v4_Datos_List" localSheetId="1">#REF!</definedName>
    <definedName name="Finiquito_Jocotán_v4_Datos_List">#REF!</definedName>
    <definedName name="finiquito_Jocotan_v4_Datos_list1" localSheetId="1">#REF!</definedName>
    <definedName name="finiquito_Jocotan_v4_Datos_list1">#REF!</definedName>
    <definedName name="finiquito_jocotan_v4_datos_list2" localSheetId="1">#REF!</definedName>
    <definedName name="finiquito_jocotan_v4_datos_list2">#REF!</definedName>
    <definedName name="finiquito_jocotan_v4_datos_list3" localSheetId="1">#REF!</definedName>
    <definedName name="finiquito_jocotan_v4_datos_list3">#REF!</definedName>
    <definedName name="gbp" localSheetId="1">#REF!</definedName>
    <definedName name="gbp">#REF!</definedName>
    <definedName name="groupecomptable">[6]TablesCodes!$W$4:$Y$15</definedName>
    <definedName name="gtyiu" localSheetId="1">#REF!</definedName>
    <definedName name="gtyiu">#REF!</definedName>
    <definedName name="H" localSheetId="1">#REF!</definedName>
    <definedName name="H">#REF!</definedName>
    <definedName name="HA" localSheetId="1">#REF!</definedName>
    <definedName name="HA">#REF!</definedName>
    <definedName name="HB" localSheetId="1">#REF!</definedName>
    <definedName name="HB">#REF!</definedName>
    <definedName name="HH" localSheetId="1">#REF!</definedName>
    <definedName name="HH">#REF!</definedName>
    <definedName name="HHA" localSheetId="1">#REF!</definedName>
    <definedName name="HHA">#REF!</definedName>
    <definedName name="HHB" localSheetId="1">#REF!</definedName>
    <definedName name="HHB">#REF!</definedName>
    <definedName name="HHC" localSheetId="1">#REF!</definedName>
    <definedName name="HHC">#REF!</definedName>
    <definedName name="HHD" localSheetId="1">#REF!</definedName>
    <definedName name="HHD">#REF!</definedName>
    <definedName name="HHE" localSheetId="1">#REF!</definedName>
    <definedName name="HHE">#REF!</definedName>
    <definedName name="HI" localSheetId="1">#REF!</definedName>
    <definedName name="HI">#REF!</definedName>
    <definedName name="_xlnm.Print_Titles" localSheetId="1">'Modèle budget'!$10:$12</definedName>
    <definedName name="j" localSheetId="1">#REF!</definedName>
    <definedName name="j">#REF!</definedName>
    <definedName name="ja" localSheetId="1">#REF!</definedName>
    <definedName name="ja">#REF!</definedName>
    <definedName name="jb" localSheetId="1">#REF!</definedName>
    <definedName name="jb">#REF!</definedName>
    <definedName name="jc" localSheetId="1">#REF!</definedName>
    <definedName name="jc">#REF!</definedName>
    <definedName name="jd" localSheetId="1">#REF!</definedName>
    <definedName name="jd">#REF!</definedName>
    <definedName name="je" localSheetId="1">#REF!</definedName>
    <definedName name="je">#REF!</definedName>
    <definedName name="jf" localSheetId="1">#REF!</definedName>
    <definedName name="jf">#REF!</definedName>
    <definedName name="ji" localSheetId="1">#REF!</definedName>
    <definedName name="ji">#REF!</definedName>
    <definedName name="JJ" localSheetId="1">#REF!</definedName>
    <definedName name="JJ">#REF!</definedName>
    <definedName name="jk" localSheetId="1">#REF!</definedName>
    <definedName name="jk">#REF!</definedName>
    <definedName name="justif">[3]Liste!$B$1:$B$5</definedName>
    <definedName name="Jutif">[7]Liste!$B$1:$B$5</definedName>
    <definedName name="Lista_datos" localSheetId="1">#REF!</definedName>
    <definedName name="Lista_datos">#REF!</definedName>
    <definedName name="lista_datos1" localSheetId="1">#REF!</definedName>
    <definedName name="lista_datos1">#REF!</definedName>
    <definedName name="lista_datos2" localSheetId="1">#REF!</definedName>
    <definedName name="lista_datos2">#REF!</definedName>
    <definedName name="lista_datos20" localSheetId="1">#REF!</definedName>
    <definedName name="lista_datos20">#REF!</definedName>
    <definedName name="lista_datos3" localSheetId="1">#REF!</definedName>
    <definedName name="lista_datos3">#REF!</definedName>
    <definedName name="Lista_datos4" localSheetId="1">#REF!</definedName>
    <definedName name="Lista_datos4">#REF!</definedName>
    <definedName name="Lista_datos5" localSheetId="1">#REF!</definedName>
    <definedName name="Lista_datos5">#REF!</definedName>
    <definedName name="lista_datos6" localSheetId="1">#REF!</definedName>
    <definedName name="lista_datos6">#REF!</definedName>
    <definedName name="lista_datos7" localSheetId="1">#REF!</definedName>
    <definedName name="lista_datos7">#REF!</definedName>
    <definedName name="lista_datos8" localSheetId="1">#REF!</definedName>
    <definedName name="lista_datos8">#REF!</definedName>
    <definedName name="lista_datos9" localSheetId="1">#REF!</definedName>
    <definedName name="lista_datos9">#REF!</definedName>
    <definedName name="mldolar" localSheetId="1">#REF!</definedName>
    <definedName name="mldolar">#REF!</definedName>
    <definedName name="mldolar1" localSheetId="1">#REF!</definedName>
    <definedName name="mldolar1">#REF!</definedName>
    <definedName name="mldolar2" localSheetId="1">#REF!</definedName>
    <definedName name="mldolar2">#REF!</definedName>
    <definedName name="mldolar20" localSheetId="1">#REF!</definedName>
    <definedName name="mldolar20">#REF!</definedName>
    <definedName name="mldolar3" localSheetId="1">#REF!</definedName>
    <definedName name="mldolar3">#REF!</definedName>
    <definedName name="mldolar4" localSheetId="1">#REF!</definedName>
    <definedName name="mldolar4">#REF!</definedName>
    <definedName name="mldolar5" localSheetId="1">#REF!</definedName>
    <definedName name="mldolar5">#REF!</definedName>
    <definedName name="mldolar6" localSheetId="1">#REF!</definedName>
    <definedName name="mldolar6">#REF!</definedName>
    <definedName name="mldolar7" localSheetId="1">#REF!</definedName>
    <definedName name="mldolar7">#REF!</definedName>
    <definedName name="mldolar8" localSheetId="1">#REF!</definedName>
    <definedName name="mldolar8">#REF!</definedName>
    <definedName name="mldolar9" localSheetId="1">#REF!</definedName>
    <definedName name="mldolar9">#REF!</definedName>
    <definedName name="moislettre">[1]renvoi!$A$52</definedName>
    <definedName name="monloc" localSheetId="1">#REF!</definedName>
    <definedName name="monloc">#REF!</definedName>
    <definedName name="monloc1" localSheetId="1">#REF!</definedName>
    <definedName name="monloc1">#REF!</definedName>
    <definedName name="monloc10" localSheetId="1">#REF!</definedName>
    <definedName name="monloc10">#REF!</definedName>
    <definedName name="monloc11" localSheetId="1">#REF!</definedName>
    <definedName name="monloc11">#REF!</definedName>
    <definedName name="monloc12" localSheetId="1">#REF!</definedName>
    <definedName name="monloc12">#REF!</definedName>
    <definedName name="monloc13" localSheetId="1">#REF!</definedName>
    <definedName name="monloc13">#REF!</definedName>
    <definedName name="monloc14" localSheetId="1">#REF!</definedName>
    <definedName name="monloc14">#REF!</definedName>
    <definedName name="monloc15" localSheetId="1">#REF!</definedName>
    <definedName name="monloc15">#REF!</definedName>
    <definedName name="monloc2" localSheetId="1">#REF!</definedName>
    <definedName name="monloc2">#REF!</definedName>
    <definedName name="monloc20" localSheetId="1">#REF!</definedName>
    <definedName name="monloc20">#REF!</definedName>
    <definedName name="monloc3" localSheetId="1">#REF!</definedName>
    <definedName name="monloc3">#REF!</definedName>
    <definedName name="monloc4" localSheetId="1">#REF!</definedName>
    <definedName name="monloc4">#REF!</definedName>
    <definedName name="monloc5" localSheetId="1">#REF!</definedName>
    <definedName name="monloc5">#REF!</definedName>
    <definedName name="monloc6" localSheetId="1">#REF!</definedName>
    <definedName name="monloc6">#REF!</definedName>
    <definedName name="monloc7" localSheetId="1">#REF!</definedName>
    <definedName name="monloc7">#REF!</definedName>
    <definedName name="monloc8" localSheetId="1">#REF!</definedName>
    <definedName name="monloc8">#REF!</definedName>
    <definedName name="monloc9" localSheetId="1">#REF!</definedName>
    <definedName name="monloc9">#REF!</definedName>
    <definedName name="partida" localSheetId="1">#REF!</definedName>
    <definedName name="partida">#REF!</definedName>
    <definedName name="partida1" localSheetId="1">#REF!</definedName>
    <definedName name="partida1">#REF!</definedName>
    <definedName name="partida10" localSheetId="1">#REF!</definedName>
    <definedName name="partida10">#REF!</definedName>
    <definedName name="partida11" localSheetId="1">#REF!</definedName>
    <definedName name="partida11">#REF!</definedName>
    <definedName name="partida12" localSheetId="1">#REF!</definedName>
    <definedName name="partida12">#REF!</definedName>
    <definedName name="partida13" localSheetId="1">#REF!</definedName>
    <definedName name="partida13">#REF!</definedName>
    <definedName name="partida15" localSheetId="1">#REF!</definedName>
    <definedName name="partida15">#REF!</definedName>
    <definedName name="partida16" localSheetId="1">#REF!</definedName>
    <definedName name="partida16">#REF!</definedName>
    <definedName name="partida2" localSheetId="1">#REF!</definedName>
    <definedName name="partida2">#REF!</definedName>
    <definedName name="partida20" localSheetId="1">#REF!</definedName>
    <definedName name="partida20">#REF!</definedName>
    <definedName name="partida3" localSheetId="1">#REF!</definedName>
    <definedName name="partida3">#REF!</definedName>
    <definedName name="partida4" localSheetId="1">#REF!</definedName>
    <definedName name="partida4">#REF!</definedName>
    <definedName name="partida5" localSheetId="1">#REF!</definedName>
    <definedName name="partida5">#REF!</definedName>
    <definedName name="partida6" localSheetId="1">#REF!</definedName>
    <definedName name="partida6">#REF!</definedName>
    <definedName name="partida7" localSheetId="1">#REF!</definedName>
    <definedName name="partida7">#REF!</definedName>
    <definedName name="partida8" localSheetId="1">#REF!</definedName>
    <definedName name="partida8">#REF!</definedName>
    <definedName name="partida9" localSheetId="1">#REF!</definedName>
    <definedName name="partida9">#REF!</definedName>
    <definedName name="plancomptable">[6]TablesCodes!$K$4:$N$112</definedName>
    <definedName name="POSTE">[2]PARAMETRES!$AA$3:$AA$29</definedName>
    <definedName name="PROJETS">[8]PARAMETRES!$E$4:$E$26</definedName>
    <definedName name="quantité" localSheetId="1">#REF!</definedName>
    <definedName name="quantité">#REF!</definedName>
    <definedName name="Rap" localSheetId="1">#REF!</definedName>
    <definedName name="Rap">#REF!</definedName>
    <definedName name="sigledevbud">[8]renvoi!$C$28</definedName>
    <definedName name="sstot11" localSheetId="1">#REF!</definedName>
    <definedName name="sstot11">#REF!</definedName>
    <definedName name="sstot12" localSheetId="1">#REF!</definedName>
    <definedName name="sstot12">#REF!</definedName>
    <definedName name="sstot21" localSheetId="1">#REF!</definedName>
    <definedName name="sstot21">#REF!</definedName>
    <definedName name="sstot22" localSheetId="1">#REF!</definedName>
    <definedName name="sstot22">#REF!</definedName>
    <definedName name="STATUTEXP">[2]PARAMETRES!$AD$3:$AD$4</definedName>
    <definedName name="Taux">'[4]Tx de change'!$A$2:$B$11</definedName>
    <definedName name="tot_synt" localSheetId="1">#REF!</definedName>
    <definedName name="tot_synt">#REF!</definedName>
    <definedName name="total_cost">'[9]Worksheet 1 Project budget'!$E$56</definedName>
    <definedName name="total_cost_y1">'[9]Worksheet 1 Project budget'!$I$56</definedName>
    <definedName name="usd" localSheetId="1">#REF!</definedName>
    <definedName name="usd">#REF!</definedName>
    <definedName name="z" localSheetId="1">#REF!</definedName>
    <definedName name="z">#REF!</definedName>
    <definedName name="za" localSheetId="1">#REF!</definedName>
    <definedName name="za">#REF!</definedName>
    <definedName name="zb" localSheetId="1">#REF!</definedName>
    <definedName name="zb">#REF!</definedName>
    <definedName name="zc" localSheetId="1">#REF!</definedName>
    <definedName name="zc">#REF!</definedName>
    <definedName name="zd" localSheetId="1">#REF!</definedName>
    <definedName name="zd">#REF!</definedName>
    <definedName name="_xlnm.Print_Area" localSheetId="1">'Modèle budget'!$A$10:$F$81</definedName>
    <definedName name="zz" localSheetId="1">#REF!</definedName>
    <definedName name="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7" i="13" l="1"/>
  <c r="K15" i="12"/>
  <c r="E79" i="12"/>
  <c r="E64" i="12"/>
  <c r="G64" i="12"/>
  <c r="F77" i="12"/>
  <c r="G77" i="12"/>
  <c r="H77" i="12"/>
  <c r="E63" i="12"/>
  <c r="F63" i="12"/>
  <c r="G63" i="12"/>
  <c r="E53" i="12"/>
  <c r="F53" i="12"/>
  <c r="G53" i="12"/>
  <c r="E43" i="12"/>
  <c r="F43" i="12"/>
  <c r="G43" i="12"/>
  <c r="E33" i="12"/>
  <c r="F33" i="12"/>
  <c r="G33" i="12"/>
  <c r="E23" i="12"/>
  <c r="F23" i="12"/>
  <c r="G23" i="12"/>
  <c r="H63" i="12"/>
  <c r="H53" i="12"/>
  <c r="H43" i="12"/>
  <c r="H33" i="12"/>
  <c r="H23" i="12"/>
  <c r="K68" i="12"/>
  <c r="K69" i="12"/>
  <c r="K70" i="12"/>
  <c r="K71" i="12"/>
  <c r="K72" i="12"/>
  <c r="K73" i="12"/>
  <c r="K74" i="12"/>
  <c r="K75" i="12"/>
  <c r="K76" i="12"/>
  <c r="K67" i="12"/>
  <c r="K63" i="12"/>
  <c r="J56" i="12" s="1"/>
  <c r="K56" i="12"/>
  <c r="K57" i="12"/>
  <c r="K58" i="12"/>
  <c r="K59" i="12"/>
  <c r="K60" i="12"/>
  <c r="K61" i="12"/>
  <c r="K62" i="12"/>
  <c r="K55" i="12"/>
  <c r="K45" i="12"/>
  <c r="K46" i="12"/>
  <c r="K47" i="12"/>
  <c r="K48" i="12"/>
  <c r="K49" i="12"/>
  <c r="K50" i="12"/>
  <c r="K51" i="12"/>
  <c r="K52" i="12"/>
  <c r="K43" i="12"/>
  <c r="J36" i="12" s="1"/>
  <c r="K36" i="12"/>
  <c r="K37" i="12"/>
  <c r="K38" i="12"/>
  <c r="K39" i="12"/>
  <c r="K40" i="12"/>
  <c r="K41" i="12"/>
  <c r="K42" i="12"/>
  <c r="K35" i="12"/>
  <c r="K33" i="12"/>
  <c r="J28" i="12" s="1"/>
  <c r="K26" i="12"/>
  <c r="K27" i="12"/>
  <c r="K28" i="12"/>
  <c r="K29" i="12"/>
  <c r="K30" i="12"/>
  <c r="K31" i="12"/>
  <c r="K32" i="12"/>
  <c r="K25" i="12"/>
  <c r="K16" i="12"/>
  <c r="K17" i="12"/>
  <c r="K18" i="12"/>
  <c r="K19" i="12"/>
  <c r="K20" i="12"/>
  <c r="K21" i="12"/>
  <c r="K22" i="12"/>
  <c r="K23" i="12"/>
  <c r="K77" i="12" l="1"/>
  <c r="J68" i="12" s="1"/>
  <c r="F64" i="12"/>
  <c r="F79" i="12" s="1"/>
  <c r="H64" i="12"/>
  <c r="J15" i="12"/>
  <c r="J23" i="12" s="1"/>
  <c r="J55" i="12"/>
  <c r="J61" i="12"/>
  <c r="J60" i="12"/>
  <c r="J59" i="12"/>
  <c r="J62" i="12"/>
  <c r="J58" i="12"/>
  <c r="J57" i="12"/>
  <c r="K53" i="12"/>
  <c r="J35" i="12"/>
  <c r="J39" i="12"/>
  <c r="J42" i="12"/>
  <c r="J38" i="12"/>
  <c r="J41" i="12"/>
  <c r="J37" i="12"/>
  <c r="J40" i="12"/>
  <c r="J25" i="12"/>
  <c r="J31" i="12"/>
  <c r="J27" i="12"/>
  <c r="J30" i="12"/>
  <c r="J26" i="12"/>
  <c r="J29" i="12"/>
  <c r="J32" i="12"/>
  <c r="J22" i="12"/>
  <c r="J18" i="12"/>
  <c r="J21" i="12"/>
  <c r="J17" i="12"/>
  <c r="J19" i="12"/>
  <c r="J20" i="12"/>
  <c r="J16" i="12"/>
  <c r="J75" i="12" l="1"/>
  <c r="J67" i="12"/>
  <c r="J76" i="12"/>
  <c r="J71" i="12"/>
  <c r="J69" i="12"/>
  <c r="J73" i="12"/>
  <c r="J72" i="12"/>
  <c r="J70" i="12"/>
  <c r="J74" i="12"/>
  <c r="J49" i="12"/>
  <c r="J46" i="12"/>
  <c r="J50" i="12"/>
  <c r="J51" i="12"/>
  <c r="J47" i="12"/>
  <c r="J48" i="12"/>
  <c r="J52" i="12"/>
  <c r="K64" i="12"/>
  <c r="K79" i="12" s="1"/>
  <c r="J64" i="12" s="1"/>
  <c r="J45" i="12"/>
  <c r="J77" i="12" l="1"/>
  <c r="J79" i="12" s="1"/>
  <c r="K9" i="12" l="1"/>
  <c r="J63" i="12"/>
  <c r="O54" i="12"/>
  <c r="J53" i="12"/>
  <c r="O44" i="12"/>
  <c r="J43" i="12"/>
  <c r="H79" i="12"/>
  <c r="H80" i="12" s="1"/>
  <c r="G79" i="12"/>
  <c r="E80" i="12" s="1"/>
  <c r="E77" i="12"/>
  <c r="O34" i="12" l="1"/>
  <c r="J33" i="12"/>
  <c r="O24" i="12"/>
  <c r="K117" i="13"/>
  <c r="K90" i="13"/>
  <c r="K89" i="13"/>
  <c r="K88" i="13"/>
  <c r="G115" i="13" l="1"/>
  <c r="F115" i="13"/>
  <c r="E115" i="13"/>
  <c r="G101" i="13"/>
  <c r="F101" i="13"/>
  <c r="E101" i="13"/>
  <c r="G91" i="13"/>
  <c r="F91" i="13"/>
  <c r="E91" i="13"/>
  <c r="O92" i="13"/>
  <c r="F102" i="13" l="1"/>
  <c r="F117" i="13" s="1"/>
  <c r="E102" i="13"/>
  <c r="E117" i="13" s="1"/>
  <c r="J101" i="13"/>
  <c r="G102" i="13"/>
  <c r="G117" i="13" s="1"/>
</calcChain>
</file>

<file path=xl/sharedStrings.xml><?xml version="1.0" encoding="utf-8"?>
<sst xmlns="http://schemas.openxmlformats.org/spreadsheetml/2006/main" count="180" uniqueCount="120">
  <si>
    <t>ACTIVITE .II (Titre)</t>
  </si>
  <si>
    <t>%</t>
  </si>
  <si>
    <t>54 310 MRU</t>
  </si>
  <si>
    <t>اسم الهيئة</t>
  </si>
  <si>
    <t>العنوان والعنوان الفرعي للمشروع</t>
  </si>
  <si>
    <t>يكتسب الشباب الثقة. تعزيز ثقة شباب بلدية كراي في أنفسهم</t>
  </si>
  <si>
    <t xml:space="preserve">مدة المشروع </t>
  </si>
  <si>
    <t>التعزيز</t>
  </si>
  <si>
    <t>الميزانية الكلية للمشروع</t>
  </si>
  <si>
    <t>العنوان</t>
  </si>
  <si>
    <t>النفقات</t>
  </si>
  <si>
    <t>الميزانية التقديرية</t>
  </si>
  <si>
    <t>الوحدة</t>
  </si>
  <si>
    <t>عدد الوحدات</t>
  </si>
  <si>
    <t>كلفة الوحدة</t>
  </si>
  <si>
    <t>خدمات مكون في التنمية الشخصية</t>
  </si>
  <si>
    <t xml:space="preserve">إيجار قاعة </t>
  </si>
  <si>
    <t>إيجار جهاز عرض</t>
  </si>
  <si>
    <t>استراحة شاي (24 ش/5 أيام)</t>
  </si>
  <si>
    <t>التكفل بنقل المشاركين في البلديات المجاورة</t>
  </si>
  <si>
    <t>يوم</t>
  </si>
  <si>
    <t>شخص/اليوم</t>
  </si>
  <si>
    <t>الذهاب والرجوع/اليوم</t>
  </si>
  <si>
    <t>استراحة شاي ( 12ش/5 أيام)</t>
  </si>
  <si>
    <t>تصوير صندوق صور</t>
  </si>
  <si>
    <t>صورة</t>
  </si>
  <si>
    <t>خطة التمويل</t>
  </si>
  <si>
    <t>بذرة المواطنة</t>
  </si>
  <si>
    <t>أموال خاصة</t>
  </si>
  <si>
    <t>المجموعة المستفيدة</t>
  </si>
  <si>
    <t>شريك آخر</t>
  </si>
  <si>
    <t>اسم الشريك</t>
  </si>
  <si>
    <t>الحد الأقصى 95%</t>
  </si>
  <si>
    <t>الحد الأدنى 5%</t>
  </si>
  <si>
    <t>دار الشباب</t>
  </si>
  <si>
    <t>المجموع الجزئي للنشاط 1</t>
  </si>
  <si>
    <t>المجموع الجزئي للنشاط 2</t>
  </si>
  <si>
    <t>راتب المسئول عن المشروع</t>
  </si>
  <si>
    <t>راتب المحاسب</t>
  </si>
  <si>
    <t>إعداد وطباعة اللافتات</t>
  </si>
  <si>
    <t>شهر</t>
  </si>
  <si>
    <t>اللافتة</t>
  </si>
  <si>
    <t>مجموع تكاليف التسيير والمتابعة</t>
  </si>
  <si>
    <t>مجموع الميزانية</t>
  </si>
  <si>
    <t>توزيع التمويل المشترك</t>
  </si>
  <si>
    <t>عنوان المشروع وعنوانه الفرعي</t>
  </si>
  <si>
    <t>مدة المشروع</t>
  </si>
  <si>
    <t>الميزانية الكلية للمشروع بالأوقية الجديدة</t>
  </si>
  <si>
    <t xml:space="preserve"> الأنشطة</t>
  </si>
  <si>
    <t>1.1</t>
  </si>
  <si>
    <t>1.2</t>
  </si>
  <si>
    <t>1.3</t>
  </si>
  <si>
    <t>1.4</t>
  </si>
  <si>
    <t>1.5</t>
  </si>
  <si>
    <t>1.6</t>
  </si>
  <si>
    <t>1.7</t>
  </si>
  <si>
    <t>1.8</t>
  </si>
  <si>
    <t>2.1</t>
  </si>
  <si>
    <t>2.2</t>
  </si>
  <si>
    <t>2.3</t>
  </si>
  <si>
    <t>2.4</t>
  </si>
  <si>
    <t>2.5</t>
  </si>
  <si>
    <t>2.6</t>
  </si>
  <si>
    <t>2.7</t>
  </si>
  <si>
    <t>2.8</t>
  </si>
  <si>
    <t>3.1</t>
  </si>
  <si>
    <t>3.2</t>
  </si>
  <si>
    <t>3.3</t>
  </si>
  <si>
    <t>3.4</t>
  </si>
  <si>
    <t>3.5</t>
  </si>
  <si>
    <t>3.6</t>
  </si>
  <si>
    <t>3.7</t>
  </si>
  <si>
    <t>3.8</t>
  </si>
  <si>
    <t>4.1</t>
  </si>
  <si>
    <t>4.2</t>
  </si>
  <si>
    <t>4.3</t>
  </si>
  <si>
    <t>4.4</t>
  </si>
  <si>
    <t>4.5</t>
  </si>
  <si>
    <t>4.6</t>
  </si>
  <si>
    <t>4.7</t>
  </si>
  <si>
    <t>4.8</t>
  </si>
  <si>
    <t>5.1</t>
  </si>
  <si>
    <t>5.2</t>
  </si>
  <si>
    <t>5.3</t>
  </si>
  <si>
    <t>5.4</t>
  </si>
  <si>
    <t>5.5</t>
  </si>
  <si>
    <t>5.6</t>
  </si>
  <si>
    <t>5.7</t>
  </si>
  <si>
    <t>5.8</t>
  </si>
  <si>
    <t>6.1</t>
  </si>
  <si>
    <t>6.2</t>
  </si>
  <si>
    <t>6.3</t>
  </si>
  <si>
    <t>6.4</t>
  </si>
  <si>
    <t>6.5</t>
  </si>
  <si>
    <t>6.6</t>
  </si>
  <si>
    <t>6.7</t>
  </si>
  <si>
    <t>6.8</t>
  </si>
  <si>
    <t>6.9</t>
  </si>
  <si>
    <t>6.10</t>
  </si>
  <si>
    <t>المجموع الجزئي للنشاط 3</t>
  </si>
  <si>
    <t>المجموع الجزئي للنشاط 5</t>
  </si>
  <si>
    <t>التعليقات والتبرير</t>
  </si>
  <si>
    <t xml:space="preserve"> Activité 1 : Formation de 24 jeunes en prise de parole en public     النشاط 1:تكوين 24 شابا لأخذ الكلام أمام الجمهور </t>
  </si>
  <si>
    <t>3.9</t>
  </si>
  <si>
    <t>3.10</t>
  </si>
  <si>
    <t>3.    15% كحد أعلى مثل تكاليف الأشخاص، الادوات، الاتصال إلخ)   تكاليف التسيير والمتابعة</t>
  </si>
  <si>
    <t>Activité 2 : 5 ateliers de coaching entre pairs        النشاط 2: خمس ورشات تدريب بين الأقران</t>
  </si>
  <si>
    <t>مجموع الأنشطة (1+2)</t>
  </si>
  <si>
    <t>حركة شباب كراي</t>
  </si>
  <si>
    <t>الصندوق التعزيز/ الإنطلاق</t>
  </si>
  <si>
    <t>من 01/01/2024 إلى 31/06/2024 ( 6 أشهر )</t>
  </si>
  <si>
    <t>المجموع بــ م,ر,ي</t>
  </si>
  <si>
    <t xml:space="preserve">  النشاط 1:</t>
  </si>
  <si>
    <t>النشاط 2:</t>
  </si>
  <si>
    <t xml:space="preserve">النشاط 3: </t>
  </si>
  <si>
    <t xml:space="preserve">النشاط 4: </t>
  </si>
  <si>
    <t>المجموع الجزئي للنشاط 4</t>
  </si>
  <si>
    <t xml:space="preserve">النشاط 5: </t>
  </si>
  <si>
    <t xml:space="preserve">6   15% كحد أعلى مثل تكاليف الأشخاص، الادوات، الاتصال إلخ)   تكاليف التسيير والمتابعة </t>
  </si>
  <si>
    <t xml:space="preserve"> مجموع النشاط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</si>
</sst>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_-* #,##0.00\ _€_-;\-* #,##0.00\ _€_-;_-* &quot;-&quot;??\ _€_-;_-@_-"/>
    <numFmt numFmtId="165" formatCode="&quot; &quot;#,##0.00&quot; &quot;;&quot;-&quot;#,##0.00&quot; &quot;;&quot; -&quot;00&quot; &quot;;&quot; &quot;@&quot; &quot;"/>
    <numFmt numFmtId="166" formatCode="&quot; &quot;#,##0.00&quot; &quot;[$€-40C]&quot; &quot;;&quot;-&quot;#,##0.00&quot; &quot;[$€-40C]&quot; &quot;;&quot; -&quot;00&quot; &quot;[$€-40C]&quot; &quot;;&quot; &quot;@&quot; &quot;"/>
    <numFmt numFmtId="167" formatCode="&quot; &quot;#,##0&quot;   &quot;;&quot;-&quot;#,##0&quot;   &quot;;&quot; -&quot;00&quot;   &quot;;&quot; &quot;@&quot; &quot;"/>
    <numFmt numFmtId="168" formatCode="&quot; &quot;#,##0.00&quot;   &quot;;&quot;-&quot;#,##0.00&quot;   &quot;;&quot; -&quot;00&quot;   &quot;;&quot; &quot;@&quot; &quot;"/>
    <numFmt numFmtId="169" formatCode="_-* #,##0.00\ _F_B_-;\-* #,##0.00\ _F_B_-;_-* &quot;-&quot;??\ _F_B_-;_-@_-"/>
    <numFmt numFmtId="170" formatCode="_-* #,##0\ _€_-;\-* #,##0\ _€_-;_-* &quot;-&quot;??\ _€_-;_-@_-"/>
  </numFmts>
  <fonts count="59" x14ac:knownFonts="1">
    <font>
      <sz val="11"/>
      <color theme="1"/>
      <name val="Calibri"/>
      <family val="2"/>
      <scheme val="minor"/>
    </font>
    <font>
      <sz val="11"/>
      <color theme="1"/>
      <name val="Calibri"/>
      <family val="2"/>
      <scheme val="minor"/>
    </font>
    <font>
      <sz val="11"/>
      <color rgb="FF000000"/>
      <name val="Calibri"/>
      <family val="2"/>
    </font>
    <font>
      <sz val="12"/>
      <color rgb="FF000000"/>
      <name val="Calibri"/>
      <family val="2"/>
    </font>
    <font>
      <sz val="10"/>
      <color rgb="FF00000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8"/>
      <name val="Arial"/>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8"/>
      <color theme="3"/>
      <name val="Cambria"/>
      <family val="2"/>
      <scheme val="major"/>
    </font>
    <font>
      <sz val="11"/>
      <color rgb="FF9C6500"/>
      <name val="Calibri"/>
      <family val="2"/>
      <scheme val="minor"/>
    </font>
    <font>
      <sz val="11"/>
      <color theme="0"/>
      <name val="Calibri"/>
      <family val="2"/>
      <scheme val="minor"/>
    </font>
    <font>
      <sz val="10"/>
      <name val="Arial"/>
      <family val="2"/>
    </font>
    <font>
      <b/>
      <u/>
      <sz val="11"/>
      <color theme="1"/>
      <name val="Calibri"/>
      <family val="2"/>
      <scheme val="minor"/>
    </font>
    <font>
      <sz val="8"/>
      <name val="Calibri"/>
      <family val="2"/>
      <scheme val="minor"/>
    </font>
    <font>
      <b/>
      <sz val="14"/>
      <name val="Avenir Next LT Pro"/>
      <family val="2"/>
    </font>
    <font>
      <sz val="16"/>
      <name val="Avenir Next LT Pro"/>
      <family val="2"/>
    </font>
    <font>
      <sz val="14"/>
      <name val="Avenir Next LT Pro"/>
      <family val="2"/>
    </font>
    <font>
      <b/>
      <sz val="11"/>
      <name val="Avenir Next LT Pro"/>
      <family val="2"/>
    </font>
    <font>
      <sz val="11"/>
      <name val="Avenir Next LT Pro"/>
      <family val="2"/>
    </font>
    <font>
      <i/>
      <sz val="11"/>
      <name val="Avenir Next LT Pro"/>
      <family val="2"/>
    </font>
    <font>
      <b/>
      <sz val="18"/>
      <name val="Avenir Next LT Pro"/>
      <family val="2"/>
    </font>
    <font>
      <sz val="10"/>
      <name val="Avenir Next LT Pro"/>
      <family val="2"/>
    </font>
    <font>
      <b/>
      <sz val="16"/>
      <name val="Avenir Next LT Pro"/>
      <family val="2"/>
    </font>
    <font>
      <sz val="12"/>
      <color indexed="8"/>
      <name val="Avenir Next LT Pro"/>
      <family val="2"/>
    </font>
    <font>
      <sz val="12"/>
      <name val="Avenir Next LT Pro"/>
      <family val="2"/>
    </font>
    <font>
      <b/>
      <sz val="16"/>
      <color theme="1"/>
      <name val="Avenir Next LT Pro"/>
      <family val="2"/>
    </font>
    <font>
      <b/>
      <sz val="12"/>
      <name val="Avenir Next LT Pro"/>
      <family val="2"/>
    </font>
    <font>
      <b/>
      <sz val="16"/>
      <color theme="0"/>
      <name val="Avenir Next LT Pro"/>
      <family val="2"/>
    </font>
    <font>
      <sz val="16"/>
      <color theme="0"/>
      <name val="Avenir Next LT Pro"/>
      <family val="2"/>
    </font>
    <font>
      <b/>
      <sz val="18"/>
      <color theme="0"/>
      <name val="Avenir Next LT Pro"/>
      <family val="2"/>
    </font>
    <font>
      <b/>
      <sz val="14"/>
      <color theme="0"/>
      <name val="Avenir Next LT Pro"/>
      <family val="2"/>
    </font>
    <font>
      <sz val="11"/>
      <color theme="1"/>
      <name val="Avenir Next LT Pro"/>
      <family val="2"/>
    </font>
    <font>
      <b/>
      <i/>
      <sz val="12"/>
      <name val="Avenir Next LT Pro"/>
      <family val="2"/>
    </font>
    <font>
      <sz val="24"/>
      <name val="Avenir Next LT Pro"/>
      <family val="2"/>
    </font>
    <font>
      <b/>
      <sz val="22"/>
      <name val="Avenir Next LT Pro"/>
      <family val="2"/>
    </font>
    <font>
      <b/>
      <sz val="36"/>
      <name val="Avenir Next LT Pro"/>
      <family val="2"/>
    </font>
    <font>
      <b/>
      <sz val="26"/>
      <name val="Avenir Next LT Pro"/>
      <family val="2"/>
    </font>
    <font>
      <b/>
      <sz val="20"/>
      <name val="Avenir Next LT Pro"/>
      <family val="2"/>
    </font>
    <font>
      <sz val="18"/>
      <name val="Avenir Next LT Pro"/>
      <family val="2"/>
    </font>
    <font>
      <sz val="18"/>
      <color theme="1"/>
      <name val="Avenir Next LT Pro"/>
      <family val="2"/>
    </font>
    <font>
      <b/>
      <sz val="18"/>
      <name val="Avenir Next LT Pro"/>
      <family val="2"/>
    </font>
    <font>
      <sz val="16"/>
      <name val="Avenir Next LT Pro"/>
      <family val="2"/>
    </font>
    <font>
      <i/>
      <sz val="20"/>
      <name val="Avenir Next LT Pro"/>
      <family val="2"/>
    </font>
    <font>
      <sz val="20"/>
      <name val="Avenir Next LT Pro"/>
      <family val="2"/>
    </font>
  </fonts>
  <fills count="3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EB9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9D28"/>
        <bgColor indexed="64"/>
      </patternFill>
    </fill>
    <fill>
      <patternFill patternType="solid">
        <fgColor rgb="FFFDE9D9"/>
        <bgColor indexed="64"/>
      </patternFill>
    </fill>
    <fill>
      <patternFill patternType="solid">
        <fgColor rgb="FF13766E"/>
        <bgColor indexed="64"/>
      </patternFill>
    </fill>
    <fill>
      <patternFill patternType="solid">
        <fgColor rgb="FF11B151"/>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62">
    <xf numFmtId="0" fontId="0"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3" fillId="0" borderId="0" applyNumberForma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4" borderId="0" applyNumberFormat="0" applyBorder="0" applyAlignment="0" applyProtection="0"/>
    <xf numFmtId="0" fontId="9" fillId="17" borderId="1" applyNumberFormat="0" applyAlignment="0" applyProtection="0"/>
    <xf numFmtId="0" fontId="10" fillId="18" borderId="2"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8" borderId="1" applyNumberFormat="0" applyAlignment="0" applyProtection="0"/>
    <xf numFmtId="0" fontId="17" fillId="0" borderId="6" applyNumberFormat="0" applyFill="0" applyAlignment="0" applyProtection="0"/>
    <xf numFmtId="0" fontId="5" fillId="0" borderId="0" applyFont="0" applyFill="0" applyBorder="0" applyAlignment="0" applyProtection="0"/>
    <xf numFmtId="164" fontId="5" fillId="0" borderId="0" applyFont="0" applyFill="0" applyBorder="0" applyAlignment="0" applyProtection="0"/>
    <xf numFmtId="43" fontId="18" fillId="0" borderId="0" applyFont="0" applyFill="0" applyBorder="0" applyAlignment="0" applyProtection="0"/>
    <xf numFmtId="169" fontId="5" fillId="0" borderId="0" applyFont="0" applyFill="0" applyBorder="0" applyAlignment="0" applyProtection="0"/>
    <xf numFmtId="0" fontId="19" fillId="19"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5" fillId="0" borderId="0"/>
    <xf numFmtId="0" fontId="5" fillId="0" borderId="0"/>
    <xf numFmtId="0" fontId="5" fillId="0" borderId="0"/>
    <xf numFmtId="0" fontId="5" fillId="0" borderId="0"/>
    <xf numFmtId="0" fontId="5" fillId="0" borderId="0"/>
    <xf numFmtId="0" fontId="6" fillId="20" borderId="7" applyNumberFormat="0" applyFont="0" applyAlignment="0" applyProtection="0"/>
    <xf numFmtId="0" fontId="20" fillId="1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0" borderId="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4" fillId="21" borderId="0" applyNumberFormat="0" applyBorder="0" applyAlignment="0" applyProtection="0"/>
    <xf numFmtId="0" fontId="23" fillId="0" borderId="0" applyNumberFormat="0" applyFill="0" applyBorder="0" applyAlignment="0" applyProtection="0"/>
    <xf numFmtId="0" fontId="26" fillId="0" borderId="0"/>
    <xf numFmtId="0" fontId="26" fillId="0" borderId="0" applyFont="0" applyFill="0" applyBorder="0" applyAlignment="0" applyProtection="0"/>
    <xf numFmtId="9" fontId="26" fillId="0" borderId="0" applyFont="0" applyFill="0" applyBorder="0" applyAlignment="0" applyProtection="0"/>
    <xf numFmtId="0" fontId="5"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43" fontId="18" fillId="0" borderId="0" applyFont="0" applyFill="0" applyBorder="0" applyAlignment="0" applyProtection="0"/>
    <xf numFmtId="0" fontId="5" fillId="0" borderId="0"/>
    <xf numFmtId="0" fontId="5" fillId="0" borderId="0" applyFont="0" applyFill="0" applyBorder="0" applyAlignment="0" applyProtection="0"/>
    <xf numFmtId="9" fontId="5" fillId="0" borderId="0" applyFont="0" applyFill="0" applyBorder="0" applyAlignment="0" applyProtection="0"/>
  </cellStyleXfs>
  <cellXfs count="269">
    <xf numFmtId="0" fontId="0" fillId="0" borderId="0" xfId="0"/>
    <xf numFmtId="0" fontId="0" fillId="2" borderId="0" xfId="0" applyFill="1"/>
    <xf numFmtId="0" fontId="0" fillId="2" borderId="0" xfId="0" applyFill="1" applyAlignment="1">
      <alignment vertical="center"/>
    </xf>
    <xf numFmtId="0" fontId="27" fillId="2" borderId="0" xfId="0" applyFont="1" applyFill="1" applyAlignment="1">
      <alignment horizontal="left" vertical="center" indent="2"/>
    </xf>
    <xf numFmtId="0" fontId="30" fillId="2" borderId="0" xfId="101" applyFont="1" applyFill="1"/>
    <xf numFmtId="0" fontId="30" fillId="31" borderId="18" xfId="101" applyFont="1" applyFill="1" applyBorder="1"/>
    <xf numFmtId="0" fontId="30" fillId="33" borderId="14" xfId="101" applyFont="1" applyFill="1" applyBorder="1"/>
    <xf numFmtId="0" fontId="30" fillId="30" borderId="23" xfId="101" applyFont="1" applyFill="1" applyBorder="1"/>
    <xf numFmtId="0" fontId="30" fillId="31" borderId="17" xfId="101" applyFont="1" applyFill="1" applyBorder="1"/>
    <xf numFmtId="0" fontId="30" fillId="2" borderId="16" xfId="101" applyFont="1" applyFill="1" applyBorder="1"/>
    <xf numFmtId="0" fontId="30" fillId="2" borderId="15" xfId="101" applyFont="1" applyFill="1" applyBorder="1"/>
    <xf numFmtId="0" fontId="30" fillId="2" borderId="18" xfId="101" applyFont="1" applyFill="1" applyBorder="1"/>
    <xf numFmtId="0" fontId="30" fillId="2" borderId="25" xfId="101" applyFont="1" applyFill="1" applyBorder="1"/>
    <xf numFmtId="0" fontId="30" fillId="30" borderId="17" xfId="101" applyFont="1" applyFill="1" applyBorder="1"/>
    <xf numFmtId="0" fontId="30" fillId="30" borderId="24" xfId="101" applyFont="1" applyFill="1" applyBorder="1"/>
    <xf numFmtId="0" fontId="30" fillId="32" borderId="23" xfId="101" applyFont="1" applyFill="1" applyBorder="1"/>
    <xf numFmtId="0" fontId="30" fillId="32" borderId="17" xfId="101" applyFont="1" applyFill="1" applyBorder="1"/>
    <xf numFmtId="0" fontId="31" fillId="0" borderId="0" xfId="101" applyFont="1" applyAlignment="1">
      <alignment vertical="center"/>
    </xf>
    <xf numFmtId="0" fontId="32" fillId="0" borderId="9" xfId="101" applyFont="1" applyBorder="1" applyAlignment="1">
      <alignment horizontal="center" vertical="center" wrapText="1"/>
    </xf>
    <xf numFmtId="4" fontId="32" fillId="28" borderId="13" xfId="101" applyNumberFormat="1" applyFont="1" applyFill="1" applyBorder="1" applyAlignment="1">
      <alignment horizontal="center" vertical="center" wrapText="1"/>
    </xf>
    <xf numFmtId="170" fontId="32" fillId="28" borderId="21" xfId="1" applyNumberFormat="1" applyFont="1" applyFill="1" applyBorder="1" applyAlignment="1">
      <alignment horizontal="center" vertical="center" wrapText="1"/>
    </xf>
    <xf numFmtId="9" fontId="32" fillId="28" borderId="17" xfId="156" applyFont="1" applyFill="1" applyBorder="1" applyAlignment="1">
      <alignment horizontal="center" vertical="center" wrapText="1"/>
    </xf>
    <xf numFmtId="0" fontId="30" fillId="0" borderId="0" xfId="101" applyFont="1"/>
    <xf numFmtId="3" fontId="39" fillId="0" borderId="20" xfId="143" applyNumberFormat="1" applyFont="1" applyBorder="1" applyAlignment="1">
      <alignment horizontal="center"/>
    </xf>
    <xf numFmtId="0" fontId="39" fillId="0" borderId="0" xfId="101" applyFont="1"/>
    <xf numFmtId="0" fontId="37" fillId="0" borderId="0" xfId="101" applyFont="1"/>
    <xf numFmtId="0" fontId="41" fillId="0" borderId="0" xfId="143" applyFont="1" applyAlignment="1">
      <alignment horizontal="center" wrapText="1"/>
    </xf>
    <xf numFmtId="4" fontId="35" fillId="0" borderId="0" xfId="101" applyNumberFormat="1" applyFont="1" applyAlignment="1">
      <alignment horizontal="center"/>
    </xf>
    <xf numFmtId="4" fontId="35" fillId="0" borderId="0" xfId="101" applyNumberFormat="1" applyFont="1"/>
    <xf numFmtId="170" fontId="35" fillId="0" borderId="0" xfId="1" applyNumberFormat="1" applyFont="1" applyFill="1" applyBorder="1" applyAlignment="1">
      <alignment horizontal="right"/>
    </xf>
    <xf numFmtId="9" fontId="29" fillId="0" borderId="0" xfId="156" applyFont="1" applyFill="1" applyBorder="1" applyAlignment="1"/>
    <xf numFmtId="3" fontId="39" fillId="0" borderId="20" xfId="143" applyNumberFormat="1" applyFont="1" applyBorder="1" applyAlignment="1">
      <alignment horizontal="center" vertical="center"/>
    </xf>
    <xf numFmtId="0" fontId="39" fillId="0" borderId="0" xfId="101" applyFont="1" applyAlignment="1">
      <alignment vertical="center"/>
    </xf>
    <xf numFmtId="0" fontId="43" fillId="0" borderId="0" xfId="101" applyFont="1"/>
    <xf numFmtId="0" fontId="37" fillId="2" borderId="0" xfId="101" applyFont="1" applyFill="1"/>
    <xf numFmtId="0" fontId="35" fillId="2" borderId="0" xfId="143" applyFont="1" applyFill="1" applyAlignment="1">
      <alignment horizontal="center" wrapText="1"/>
    </xf>
    <xf numFmtId="4" fontId="35" fillId="2" borderId="0" xfId="101" applyNumberFormat="1" applyFont="1" applyFill="1" applyAlignment="1">
      <alignment horizontal="center"/>
    </xf>
    <xf numFmtId="4" fontId="35" fillId="2" borderId="0" xfId="101" applyNumberFormat="1" applyFont="1" applyFill="1"/>
    <xf numFmtId="170" fontId="35" fillId="2" borderId="0" xfId="1" applyNumberFormat="1" applyFont="1" applyFill="1" applyBorder="1" applyAlignment="1">
      <alignment horizontal="right"/>
    </xf>
    <xf numFmtId="9" fontId="29" fillId="2" borderId="0" xfId="156" applyFont="1" applyFill="1" applyBorder="1" applyAlignment="1"/>
    <xf numFmtId="170" fontId="44" fillId="33" borderId="11" xfId="1" applyNumberFormat="1" applyFont="1" applyFill="1" applyBorder="1" applyAlignment="1">
      <alignment horizontal="right"/>
    </xf>
    <xf numFmtId="9" fontId="42" fillId="33" borderId="14" xfId="156" applyFont="1" applyFill="1" applyBorder="1" applyAlignment="1"/>
    <xf numFmtId="0" fontId="36" fillId="2" borderId="0" xfId="101" applyFont="1" applyFill="1"/>
    <xf numFmtId="0" fontId="46" fillId="2" borderId="0" xfId="0" applyFont="1" applyFill="1"/>
    <xf numFmtId="0" fontId="46" fillId="0" borderId="0" xfId="0" applyFont="1"/>
    <xf numFmtId="0" fontId="39" fillId="2" borderId="0" xfId="101" applyFont="1" applyFill="1"/>
    <xf numFmtId="0" fontId="36" fillId="2" borderId="0" xfId="101" applyFont="1" applyFill="1" applyAlignment="1">
      <alignment wrapText="1"/>
    </xf>
    <xf numFmtId="4" fontId="36" fillId="2" borderId="0" xfId="101" applyNumberFormat="1" applyFont="1" applyFill="1"/>
    <xf numFmtId="170" fontId="36" fillId="2" borderId="0" xfId="1" applyNumberFormat="1" applyFont="1" applyFill="1" applyBorder="1" applyAlignment="1">
      <alignment horizontal="right"/>
    </xf>
    <xf numFmtId="9" fontId="31" fillId="2" borderId="0" xfId="156" applyFont="1" applyFill="1" applyBorder="1" applyAlignment="1"/>
    <xf numFmtId="0" fontId="36" fillId="0" borderId="0" xfId="101" applyFont="1"/>
    <xf numFmtId="0" fontId="50" fillId="2" borderId="0" xfId="101" applyFont="1" applyFill="1" applyAlignment="1">
      <alignment vertical="center" wrapText="1"/>
    </xf>
    <xf numFmtId="9" fontId="29" fillId="2" borderId="0" xfId="156" applyFont="1" applyFill="1" applyBorder="1" applyAlignment="1">
      <alignment vertical="center" wrapText="1"/>
    </xf>
    <xf numFmtId="0" fontId="31" fillId="2" borderId="0" xfId="101" applyFont="1" applyFill="1" applyAlignment="1">
      <alignment vertical="center"/>
    </xf>
    <xf numFmtId="0" fontId="33" fillId="2" borderId="0" xfId="101" applyFont="1" applyFill="1" applyAlignment="1">
      <alignment horizontal="center" vertical="center" wrapText="1"/>
    </xf>
    <xf numFmtId="0" fontId="33" fillId="0" borderId="0" xfId="101" applyFont="1" applyAlignment="1">
      <alignment horizontal="center" vertical="center" wrapText="1"/>
    </xf>
    <xf numFmtId="0" fontId="36" fillId="2" borderId="0" xfId="101" applyFont="1" applyFill="1" applyAlignment="1">
      <alignment horizontal="center" vertical="center" wrapText="1"/>
    </xf>
    <xf numFmtId="0" fontId="36" fillId="0" borderId="0" xfId="101" applyFont="1" applyAlignment="1">
      <alignment horizontal="center" vertical="center" wrapText="1"/>
    </xf>
    <xf numFmtId="9" fontId="31" fillId="2" borderId="16" xfId="156" applyFont="1" applyFill="1" applyBorder="1" applyAlignment="1">
      <alignment horizontal="center"/>
    </xf>
    <xf numFmtId="0" fontId="30" fillId="2" borderId="0" xfId="101" applyFont="1" applyFill="1" applyAlignment="1">
      <alignment vertical="center"/>
    </xf>
    <xf numFmtId="0" fontId="30" fillId="0" borderId="0" xfId="101" applyFont="1" applyAlignment="1">
      <alignment vertical="center"/>
    </xf>
    <xf numFmtId="9" fontId="37" fillId="33" borderId="14" xfId="156" applyFont="1" applyFill="1" applyBorder="1" applyAlignment="1"/>
    <xf numFmtId="0" fontId="36" fillId="0" borderId="0" xfId="101" applyFont="1" applyAlignment="1">
      <alignment wrapText="1"/>
    </xf>
    <xf numFmtId="4" fontId="36" fillId="0" borderId="0" xfId="101" applyNumberFormat="1" applyFont="1"/>
    <xf numFmtId="170" fontId="36" fillId="0" borderId="0" xfId="1" applyNumberFormat="1" applyFont="1" applyBorder="1" applyAlignment="1">
      <alignment horizontal="right"/>
    </xf>
    <xf numFmtId="9" fontId="31" fillId="0" borderId="0" xfId="156" applyFont="1" applyBorder="1" applyAlignment="1"/>
    <xf numFmtId="170" fontId="39" fillId="0" borderId="0" xfId="1" applyNumberFormat="1" applyFont="1" applyFill="1" applyBorder="1" applyAlignment="1">
      <alignment horizontal="right"/>
    </xf>
    <xf numFmtId="0" fontId="34" fillId="0" borderId="0" xfId="101" applyFont="1" applyAlignment="1">
      <alignment horizontal="center" vertical="center" wrapText="1"/>
    </xf>
    <xf numFmtId="0" fontId="36" fillId="0" borderId="0" xfId="101" applyFont="1" applyAlignment="1">
      <alignment vertical="center" wrapText="1"/>
    </xf>
    <xf numFmtId="0" fontId="39" fillId="0" borderId="0" xfId="101" applyFont="1" applyAlignment="1">
      <alignment horizontal="center" vertical="center"/>
    </xf>
    <xf numFmtId="170" fontId="37" fillId="0" borderId="0" xfId="1" applyNumberFormat="1" applyFont="1" applyFill="1" applyBorder="1" applyAlignment="1">
      <alignment horizontal="right"/>
    </xf>
    <xf numFmtId="170" fontId="42" fillId="0" borderId="0" xfId="1" applyNumberFormat="1" applyFont="1" applyFill="1" applyBorder="1" applyAlignment="1">
      <alignment horizontal="right"/>
    </xf>
    <xf numFmtId="9" fontId="45" fillId="0" borderId="0" xfId="156" applyFont="1" applyFill="1" applyBorder="1" applyAlignment="1"/>
    <xf numFmtId="0" fontId="29" fillId="2" borderId="0" xfId="101" applyFont="1" applyFill="1" applyAlignment="1">
      <alignment horizontal="center" vertical="center"/>
    </xf>
    <xf numFmtId="0" fontId="32" fillId="2" borderId="0" xfId="101" applyFont="1" applyFill="1" applyAlignment="1">
      <alignment horizontal="center" vertical="center"/>
    </xf>
    <xf numFmtId="0" fontId="37" fillId="2" borderId="0" xfId="0" applyFont="1" applyFill="1"/>
    <xf numFmtId="3" fontId="38" fillId="2" borderId="0" xfId="143" applyNumberFormat="1" applyFont="1" applyFill="1"/>
    <xf numFmtId="0" fontId="40" fillId="2" borderId="0" xfId="0" applyFont="1" applyFill="1"/>
    <xf numFmtId="0" fontId="37" fillId="2" borderId="0" xfId="143" applyFont="1" applyFill="1" applyAlignment="1">
      <alignment horizontal="center"/>
    </xf>
    <xf numFmtId="0" fontId="41" fillId="2" borderId="0" xfId="143" applyFont="1" applyFill="1" applyAlignment="1">
      <alignment horizontal="center"/>
    </xf>
    <xf numFmtId="3" fontId="39" fillId="2" borderId="0" xfId="143" applyNumberFormat="1" applyFont="1" applyFill="1"/>
    <xf numFmtId="0" fontId="35" fillId="2" borderId="0" xfId="143" applyFont="1" applyFill="1" applyAlignment="1">
      <alignment horizontal="center"/>
    </xf>
    <xf numFmtId="0" fontId="37" fillId="2" borderId="0" xfId="101" applyFont="1" applyFill="1" applyAlignment="1">
      <alignment horizontal="center"/>
    </xf>
    <xf numFmtId="0" fontId="35" fillId="2" borderId="0" xfId="101" applyFont="1" applyFill="1" applyAlignment="1">
      <alignment horizontal="center" vertical="center"/>
    </xf>
    <xf numFmtId="0" fontId="37" fillId="2" borderId="0" xfId="143" applyFont="1" applyFill="1" applyAlignment="1">
      <alignment horizontal="right"/>
    </xf>
    <xf numFmtId="0" fontId="43" fillId="2" borderId="0" xfId="0" applyFont="1" applyFill="1" applyAlignment="1">
      <alignment horizontal="center"/>
    </xf>
    <xf numFmtId="0" fontId="42" fillId="2" borderId="0" xfId="0" applyFont="1" applyFill="1" applyAlignment="1">
      <alignment horizontal="center"/>
    </xf>
    <xf numFmtId="3" fontId="42" fillId="2" borderId="0" xfId="143" applyNumberFormat="1" applyFont="1" applyFill="1" applyAlignment="1">
      <alignment horizontal="right"/>
    </xf>
    <xf numFmtId="0" fontId="44" fillId="2" borderId="0" xfId="143" applyFont="1" applyFill="1" applyAlignment="1">
      <alignment horizontal="right"/>
    </xf>
    <xf numFmtId="0" fontId="54" fillId="2" borderId="0" xfId="0" applyFont="1" applyFill="1"/>
    <xf numFmtId="0" fontId="54" fillId="2" borderId="0" xfId="0" applyFont="1" applyFill="1" applyAlignment="1">
      <alignment horizontal="right" vertical="center"/>
    </xf>
    <xf numFmtId="0" fontId="53" fillId="2" borderId="0" xfId="101" applyFont="1" applyFill="1" applyAlignment="1">
      <alignment horizontal="center" vertical="center" wrapText="1"/>
    </xf>
    <xf numFmtId="0" fontId="53" fillId="2" borderId="0" xfId="101" applyFont="1" applyFill="1" applyAlignment="1">
      <alignment horizontal="center" vertical="center"/>
    </xf>
    <xf numFmtId="0" fontId="54" fillId="0" borderId="0" xfId="0" applyFont="1"/>
    <xf numFmtId="0" fontId="54" fillId="0" borderId="0" xfId="0" applyFont="1" applyAlignment="1">
      <alignment horizontal="right" vertical="center"/>
    </xf>
    <xf numFmtId="0" fontId="47" fillId="2" borderId="29" xfId="101" applyFont="1" applyFill="1" applyBorder="1" applyAlignment="1">
      <alignment horizontal="center" vertical="center" wrapText="1"/>
    </xf>
    <xf numFmtId="0" fontId="47" fillId="2" borderId="30" xfId="101" applyFont="1" applyFill="1" applyBorder="1" applyAlignment="1">
      <alignment horizontal="center" vertical="center" wrapText="1"/>
    </xf>
    <xf numFmtId="0" fontId="47" fillId="2" borderId="29" xfId="101" applyFont="1" applyFill="1" applyBorder="1" applyAlignment="1">
      <alignment horizontal="center" wrapText="1"/>
    </xf>
    <xf numFmtId="0" fontId="47" fillId="2" borderId="30" xfId="101" applyFont="1" applyFill="1" applyBorder="1" applyAlignment="1">
      <alignment horizontal="center" wrapText="1"/>
    </xf>
    <xf numFmtId="3" fontId="39" fillId="0" borderId="0" xfId="143" applyNumberFormat="1" applyFont="1" applyAlignment="1">
      <alignment horizontal="center"/>
    </xf>
    <xf numFmtId="3" fontId="38" fillId="0" borderId="20" xfId="143" applyNumberFormat="1" applyFont="1" applyBorder="1" applyAlignment="1">
      <alignment wrapText="1"/>
    </xf>
    <xf numFmtId="170" fontId="39" fillId="0" borderId="20" xfId="1" applyNumberFormat="1" applyFont="1" applyFill="1" applyBorder="1" applyAlignment="1">
      <alignment horizontal="right"/>
    </xf>
    <xf numFmtId="9" fontId="29" fillId="30" borderId="20" xfId="156" applyFont="1" applyFill="1" applyBorder="1" applyAlignment="1"/>
    <xf numFmtId="9" fontId="56" fillId="0" borderId="20" xfId="0" applyNumberFormat="1" applyFont="1" applyBorder="1" applyAlignment="1">
      <alignment horizontal="center"/>
    </xf>
    <xf numFmtId="0" fontId="40" fillId="0" borderId="20" xfId="0" applyFont="1" applyBorder="1" applyAlignment="1">
      <alignment horizontal="center"/>
    </xf>
    <xf numFmtId="9" fontId="56" fillId="0" borderId="20" xfId="0" applyNumberFormat="1" applyFont="1" applyBorder="1" applyAlignment="1">
      <alignment horizontal="center" vertical="center"/>
    </xf>
    <xf numFmtId="170" fontId="37" fillId="29" borderId="20" xfId="1" applyNumberFormat="1" applyFont="1" applyFill="1" applyBorder="1" applyAlignment="1">
      <alignment horizontal="right"/>
    </xf>
    <xf numFmtId="9" fontId="37" fillId="29" borderId="20" xfId="156" applyFont="1" applyFill="1" applyBorder="1" applyAlignment="1">
      <alignment horizontal="right"/>
    </xf>
    <xf numFmtId="9" fontId="39" fillId="0" borderId="20" xfId="156" applyFont="1" applyFill="1" applyBorder="1" applyAlignment="1">
      <alignment horizontal="center"/>
    </xf>
    <xf numFmtId="9" fontId="37" fillId="29" borderId="20" xfId="156" applyFont="1" applyFill="1" applyBorder="1" applyAlignment="1">
      <alignment horizontal="center"/>
    </xf>
    <xf numFmtId="9" fontId="37" fillId="30" borderId="20" xfId="156" applyFont="1" applyFill="1" applyBorder="1" applyAlignment="1">
      <alignment horizontal="center"/>
    </xf>
    <xf numFmtId="9" fontId="37" fillId="30" borderId="20" xfId="156" applyFont="1" applyFill="1" applyBorder="1" applyAlignment="1"/>
    <xf numFmtId="9" fontId="31" fillId="32" borderId="20" xfId="156" applyFont="1" applyFill="1" applyBorder="1" applyAlignment="1">
      <alignment horizontal="center"/>
    </xf>
    <xf numFmtId="3" fontId="39" fillId="0" borderId="20" xfId="143" applyNumberFormat="1" applyFont="1" applyBorder="1" applyAlignment="1">
      <alignment wrapText="1"/>
    </xf>
    <xf numFmtId="170" fontId="42" fillId="32" borderId="20" xfId="1" applyNumberFormat="1" applyFont="1" applyFill="1" applyBorder="1" applyAlignment="1">
      <alignment horizontal="right"/>
    </xf>
    <xf numFmtId="9" fontId="42" fillId="32" borderId="20" xfId="156" applyFont="1" applyFill="1" applyBorder="1" applyAlignment="1">
      <alignment horizontal="right"/>
    </xf>
    <xf numFmtId="9" fontId="42" fillId="32" borderId="20" xfId="156" applyFont="1" applyFill="1" applyBorder="1" applyAlignment="1">
      <alignment horizontal="center"/>
    </xf>
    <xf numFmtId="3" fontId="39" fillId="0" borderId="0" xfId="143" applyNumberFormat="1" applyFont="1" applyAlignment="1">
      <alignment wrapText="1"/>
    </xf>
    <xf numFmtId="170" fontId="37" fillId="29" borderId="20" xfId="1" applyNumberFormat="1" applyFont="1" applyFill="1" applyBorder="1" applyAlignment="1">
      <alignment horizontal="center"/>
    </xf>
    <xf numFmtId="3" fontId="37" fillId="30" borderId="20" xfId="143" applyNumberFormat="1" applyFont="1" applyFill="1" applyBorder="1" applyAlignment="1">
      <alignment horizontal="center" wrapText="1"/>
    </xf>
    <xf numFmtId="0" fontId="34" fillId="0" borderId="20" xfId="101" applyFont="1" applyBorder="1" applyAlignment="1">
      <alignment horizontal="center" vertical="center" wrapText="1"/>
    </xf>
    <xf numFmtId="0" fontId="33" fillId="0" borderId="20" xfId="101" applyFont="1" applyBorder="1" applyAlignment="1">
      <alignment horizontal="center" vertical="center" wrapText="1"/>
    </xf>
    <xf numFmtId="0" fontId="30" fillId="30" borderId="20" xfId="101" applyFont="1" applyFill="1" applyBorder="1"/>
    <xf numFmtId="0" fontId="39" fillId="0" borderId="20" xfId="101" applyFont="1" applyBorder="1"/>
    <xf numFmtId="0" fontId="39" fillId="0" borderId="20" xfId="101" applyFont="1" applyBorder="1" applyAlignment="1">
      <alignment horizontal="center" vertical="center"/>
    </xf>
    <xf numFmtId="170" fontId="37" fillId="31" borderId="20" xfId="1" applyNumberFormat="1" applyFont="1" applyFill="1" applyBorder="1" applyAlignment="1">
      <alignment horizontal="right"/>
    </xf>
    <xf numFmtId="170" fontId="37" fillId="30" borderId="20" xfId="1" applyNumberFormat="1" applyFont="1" applyFill="1" applyBorder="1" applyAlignment="1">
      <alignment horizontal="right"/>
    </xf>
    <xf numFmtId="0" fontId="30" fillId="32" borderId="20" xfId="101" applyFont="1" applyFill="1" applyBorder="1"/>
    <xf numFmtId="0" fontId="39" fillId="0" borderId="20" xfId="101" applyFont="1" applyBorder="1" applyAlignment="1">
      <alignment vertical="center"/>
    </xf>
    <xf numFmtId="170" fontId="42" fillId="33" borderId="20" xfId="1" applyNumberFormat="1" applyFont="1" applyFill="1" applyBorder="1" applyAlignment="1">
      <alignment horizontal="right"/>
    </xf>
    <xf numFmtId="9" fontId="45" fillId="33" borderId="20" xfId="156" applyFont="1" applyFill="1" applyBorder="1" applyAlignment="1"/>
    <xf numFmtId="170" fontId="32" fillId="2" borderId="21" xfId="1" applyNumberFormat="1" applyFont="1" applyFill="1" applyBorder="1" applyAlignment="1">
      <alignment horizontal="center" vertical="center" wrapText="1"/>
    </xf>
    <xf numFmtId="0" fontId="35" fillId="0" borderId="0" xfId="101" applyFont="1" applyAlignment="1">
      <alignment horizontal="center" vertical="center" wrapText="1"/>
    </xf>
    <xf numFmtId="3" fontId="39" fillId="2" borderId="0" xfId="143" applyNumberFormat="1" applyFont="1" applyFill="1" applyAlignment="1">
      <alignment wrapText="1"/>
    </xf>
    <xf numFmtId="3" fontId="39" fillId="2" borderId="0" xfId="143" applyNumberFormat="1" applyFont="1" applyFill="1" applyAlignment="1">
      <alignment horizontal="center"/>
    </xf>
    <xf numFmtId="170" fontId="39" fillId="2" borderId="0" xfId="1" applyNumberFormat="1" applyFont="1" applyFill="1" applyBorder="1" applyAlignment="1">
      <alignment horizontal="right"/>
    </xf>
    <xf numFmtId="9" fontId="31" fillId="2" borderId="0" xfId="156" applyFont="1" applyFill="1" applyBorder="1" applyAlignment="1">
      <alignment horizontal="center"/>
    </xf>
    <xf numFmtId="3" fontId="38" fillId="2" borderId="0" xfId="143" applyNumberFormat="1" applyFont="1" applyFill="1" applyAlignment="1">
      <alignment wrapText="1"/>
    </xf>
    <xf numFmtId="3" fontId="39" fillId="2" borderId="0" xfId="143" applyNumberFormat="1" applyFont="1" applyFill="1" applyAlignment="1">
      <alignment horizontal="center" vertical="center"/>
    </xf>
    <xf numFmtId="0" fontId="37" fillId="0" borderId="0" xfId="0" applyFont="1"/>
    <xf numFmtId="0" fontId="40" fillId="0" borderId="0" xfId="0" applyFont="1"/>
    <xf numFmtId="3" fontId="41" fillId="0" borderId="0" xfId="143" applyNumberFormat="1" applyFont="1" applyAlignment="1">
      <alignment horizontal="center"/>
    </xf>
    <xf numFmtId="3" fontId="39" fillId="0" borderId="0" xfId="143" applyNumberFormat="1" applyFont="1" applyAlignment="1">
      <alignment horizontal="center" vertical="center"/>
    </xf>
    <xf numFmtId="4" fontId="37" fillId="0" borderId="0" xfId="101" applyNumberFormat="1" applyFont="1" applyAlignment="1">
      <alignment horizontal="center"/>
    </xf>
    <xf numFmtId="0" fontId="51" fillId="0" borderId="0" xfId="101" applyFont="1" applyAlignment="1">
      <alignment vertical="center" wrapText="1"/>
    </xf>
    <xf numFmtId="0" fontId="52" fillId="0" borderId="0" xfId="101" applyFont="1" applyAlignment="1">
      <alignment vertical="center" wrapText="1"/>
    </xf>
    <xf numFmtId="0" fontId="37" fillId="0" borderId="0" xfId="143" applyFont="1" applyAlignment="1">
      <alignment wrapText="1"/>
    </xf>
    <xf numFmtId="0" fontId="42" fillId="0" borderId="0" xfId="0" applyFont="1"/>
    <xf numFmtId="3" fontId="42" fillId="0" borderId="0" xfId="143" applyNumberFormat="1" applyFont="1" applyAlignment="1">
      <alignment wrapText="1"/>
    </xf>
    <xf numFmtId="0" fontId="44" fillId="0" borderId="0" xfId="143" applyFont="1" applyAlignment="1">
      <alignment wrapText="1"/>
    </xf>
    <xf numFmtId="0" fontId="30" fillId="2" borderId="0" xfId="101" applyFont="1" applyFill="1" applyAlignment="1">
      <alignment horizontal="center" vertical="center" wrapText="1"/>
    </xf>
    <xf numFmtId="170" fontId="37" fillId="2" borderId="0" xfId="1" applyNumberFormat="1" applyFont="1" applyFill="1" applyBorder="1" applyAlignment="1">
      <alignment horizontal="right"/>
    </xf>
    <xf numFmtId="170" fontId="30" fillId="2" borderId="0" xfId="1" applyNumberFormat="1" applyFont="1" applyFill="1" applyBorder="1" applyAlignment="1">
      <alignment horizontal="right"/>
    </xf>
    <xf numFmtId="170" fontId="42" fillId="2" borderId="0" xfId="1" applyNumberFormat="1" applyFont="1" applyFill="1" applyBorder="1" applyAlignment="1">
      <alignment horizontal="right"/>
    </xf>
    <xf numFmtId="4" fontId="52" fillId="0" borderId="0" xfId="101" applyNumberFormat="1" applyFont="1" applyAlignment="1">
      <alignment horizontal="center" vertical="center" wrapText="1"/>
    </xf>
    <xf numFmtId="0" fontId="57" fillId="0" borderId="20" xfId="101" applyFont="1" applyBorder="1" applyAlignment="1">
      <alignment horizontal="center" vertical="center" wrapText="1"/>
    </xf>
    <xf numFmtId="0" fontId="58" fillId="0" borderId="20" xfId="101" applyFont="1" applyBorder="1" applyAlignment="1">
      <alignment horizontal="center" vertical="center" wrapText="1"/>
    </xf>
    <xf numFmtId="0" fontId="49" fillId="2" borderId="28" xfId="101" applyFont="1" applyFill="1" applyBorder="1" applyAlignment="1">
      <alignment vertical="center"/>
    </xf>
    <xf numFmtId="170" fontId="32" fillId="2" borderId="0" xfId="1" applyNumberFormat="1" applyFont="1" applyFill="1" applyBorder="1" applyAlignment="1">
      <alignment horizontal="center" vertical="center" wrapText="1"/>
    </xf>
    <xf numFmtId="0" fontId="32" fillId="2" borderId="0" xfId="101" applyFont="1" applyFill="1" applyAlignment="1">
      <alignment horizontal="center" vertical="center" wrapText="1"/>
    </xf>
    <xf numFmtId="4" fontId="32" fillId="2" borderId="0" xfId="101" applyNumberFormat="1" applyFont="1" applyFill="1" applyAlignment="1">
      <alignment horizontal="center" vertical="center" wrapText="1"/>
    </xf>
    <xf numFmtId="9" fontId="32" fillId="2" borderId="0" xfId="156" applyFont="1" applyFill="1" applyBorder="1" applyAlignment="1">
      <alignment horizontal="center" vertical="center" wrapText="1"/>
    </xf>
    <xf numFmtId="0" fontId="40" fillId="2" borderId="0" xfId="0" applyFont="1" applyFill="1" applyAlignment="1">
      <alignment horizontal="center"/>
    </xf>
    <xf numFmtId="0" fontId="37" fillId="2" borderId="0" xfId="143" applyFont="1" applyFill="1"/>
    <xf numFmtId="9" fontId="37" fillId="2" borderId="0" xfId="156" applyFont="1" applyFill="1" applyBorder="1" applyAlignment="1">
      <alignment horizontal="right"/>
    </xf>
    <xf numFmtId="9" fontId="39" fillId="2" borderId="0" xfId="156" applyFont="1" applyFill="1" applyBorder="1" applyAlignment="1">
      <alignment horizontal="center"/>
    </xf>
    <xf numFmtId="9" fontId="37" fillId="2" borderId="0" xfId="156" applyFont="1" applyFill="1" applyBorder="1" applyAlignment="1">
      <alignment horizontal="center"/>
    </xf>
    <xf numFmtId="170" fontId="37" fillId="2" borderId="0" xfId="1" applyNumberFormat="1" applyFont="1" applyFill="1" applyBorder="1" applyAlignment="1">
      <alignment horizontal="center"/>
    </xf>
    <xf numFmtId="0" fontId="37" fillId="2" borderId="0" xfId="143" applyFont="1" applyFill="1" applyAlignment="1">
      <alignment wrapText="1"/>
    </xf>
    <xf numFmtId="3" fontId="37" fillId="2" borderId="0" xfId="143" applyNumberFormat="1" applyFont="1" applyFill="1" applyAlignment="1">
      <alignment horizontal="center" wrapText="1"/>
    </xf>
    <xf numFmtId="4" fontId="37" fillId="2" borderId="0" xfId="101" applyNumberFormat="1" applyFont="1" applyFill="1" applyAlignment="1">
      <alignment horizontal="center"/>
    </xf>
    <xf numFmtId="4" fontId="37" fillId="2" borderId="0" xfId="101" applyNumberFormat="1" applyFont="1" applyFill="1"/>
    <xf numFmtId="0" fontId="37" fillId="2" borderId="0" xfId="143" applyFont="1" applyFill="1" applyAlignment="1">
      <alignment horizontal="right" wrapText="1"/>
    </xf>
    <xf numFmtId="9" fontId="37" fillId="2" borderId="0" xfId="156" applyFont="1" applyFill="1" applyBorder="1" applyAlignment="1"/>
    <xf numFmtId="9" fontId="42" fillId="2" borderId="0" xfId="156" applyFont="1" applyFill="1" applyBorder="1" applyAlignment="1">
      <alignment horizontal="center"/>
    </xf>
    <xf numFmtId="3" fontId="42" fillId="2" borderId="0" xfId="143" applyNumberFormat="1" applyFont="1" applyFill="1"/>
    <xf numFmtId="9" fontId="42" fillId="2" borderId="0" xfId="156" applyFont="1" applyFill="1" applyBorder="1" applyAlignment="1">
      <alignment horizontal="right"/>
    </xf>
    <xf numFmtId="170" fontId="44" fillId="2" borderId="0" xfId="1" applyNumberFormat="1" applyFont="1" applyFill="1" applyBorder="1" applyAlignment="1">
      <alignment horizontal="right"/>
    </xf>
    <xf numFmtId="9" fontId="42" fillId="2" borderId="0" xfId="156" applyFont="1" applyFill="1" applyBorder="1" applyAlignment="1"/>
    <xf numFmtId="4" fontId="52" fillId="28" borderId="13" xfId="101" applyNumberFormat="1" applyFont="1" applyFill="1" applyBorder="1" applyAlignment="1">
      <alignment horizontal="center" vertical="center" wrapText="1"/>
    </xf>
    <xf numFmtId="170" fontId="52" fillId="28" borderId="21" xfId="1" applyNumberFormat="1" applyFont="1" applyFill="1" applyBorder="1" applyAlignment="1">
      <alignment horizontal="center" vertical="center" wrapText="1"/>
    </xf>
    <xf numFmtId="9" fontId="52" fillId="28" borderId="17" xfId="156" applyFont="1" applyFill="1" applyBorder="1" applyAlignment="1">
      <alignment horizontal="center" vertical="center" wrapText="1"/>
    </xf>
    <xf numFmtId="170" fontId="37" fillId="30" borderId="20" xfId="101" applyNumberFormat="1" applyFont="1" applyFill="1" applyBorder="1"/>
    <xf numFmtId="170" fontId="37" fillId="29" borderId="17" xfId="1" applyNumberFormat="1" applyFont="1" applyFill="1" applyBorder="1" applyAlignment="1">
      <alignment horizontal="right"/>
    </xf>
    <xf numFmtId="9" fontId="36" fillId="2" borderId="0" xfId="156" applyFont="1" applyFill="1"/>
    <xf numFmtId="9" fontId="31" fillId="2" borderId="0" xfId="156" applyFont="1" applyFill="1" applyAlignment="1">
      <alignment vertical="center"/>
    </xf>
    <xf numFmtId="9" fontId="52" fillId="28" borderId="13" xfId="156" applyFont="1" applyFill="1" applyBorder="1" applyAlignment="1">
      <alignment horizontal="center" vertical="center" wrapText="1"/>
    </xf>
    <xf numFmtId="9" fontId="30" fillId="2" borderId="0" xfId="156" applyFont="1" applyFill="1"/>
    <xf numFmtId="9" fontId="37" fillId="2" borderId="0" xfId="156" applyFont="1" applyFill="1"/>
    <xf numFmtId="9" fontId="36" fillId="0" borderId="0" xfId="156" applyFont="1"/>
    <xf numFmtId="3" fontId="37" fillId="31" borderId="20" xfId="101" applyNumberFormat="1" applyFont="1" applyFill="1" applyBorder="1"/>
    <xf numFmtId="0" fontId="37" fillId="31" borderId="20" xfId="101" applyFont="1" applyFill="1" applyBorder="1"/>
    <xf numFmtId="9" fontId="37" fillId="29" borderId="20" xfId="101" applyNumberFormat="1" applyFont="1" applyFill="1" applyBorder="1"/>
    <xf numFmtId="3" fontId="37" fillId="30" borderId="20" xfId="101" applyNumberFormat="1" applyFont="1" applyFill="1" applyBorder="1"/>
    <xf numFmtId="0" fontId="42" fillId="32" borderId="20" xfId="101" applyFont="1" applyFill="1" applyBorder="1"/>
    <xf numFmtId="0" fontId="54" fillId="2" borderId="20" xfId="0" applyFont="1" applyFill="1" applyBorder="1" applyAlignment="1">
      <alignment horizontal="center"/>
    </xf>
    <xf numFmtId="0" fontId="29" fillId="0" borderId="0" xfId="101" applyFont="1" applyAlignment="1">
      <alignment horizontal="center" vertical="center"/>
    </xf>
    <xf numFmtId="0" fontId="33" fillId="0" borderId="0" xfId="101" applyFont="1" applyAlignment="1">
      <alignment horizontal="center" vertical="center" wrapText="1"/>
    </xf>
    <xf numFmtId="9" fontId="45" fillId="0" borderId="0" xfId="156" applyFont="1" applyFill="1" applyBorder="1" applyAlignment="1">
      <alignment horizontal="center"/>
    </xf>
    <xf numFmtId="0" fontId="29" fillId="0" borderId="26" xfId="101" applyFont="1" applyBorder="1" applyAlignment="1">
      <alignment horizontal="center" vertical="center" wrapText="1"/>
    </xf>
    <xf numFmtId="0" fontId="29" fillId="0" borderId="12" xfId="101" applyFont="1" applyBorder="1" applyAlignment="1">
      <alignment horizontal="center" vertical="center" wrapText="1"/>
    </xf>
    <xf numFmtId="0" fontId="29" fillId="0" borderId="27" xfId="101" applyFont="1" applyBorder="1" applyAlignment="1">
      <alignment horizontal="center" vertical="center" wrapText="1"/>
    </xf>
    <xf numFmtId="0" fontId="35" fillId="0" borderId="0" xfId="101" applyFont="1" applyAlignment="1">
      <alignment horizontal="center" vertical="center" wrapText="1"/>
    </xf>
    <xf numFmtId="0" fontId="37" fillId="30" borderId="20" xfId="101" applyFont="1" applyFill="1" applyBorder="1" applyAlignment="1">
      <alignment horizontal="center"/>
    </xf>
    <xf numFmtId="0" fontId="43" fillId="32" borderId="20" xfId="0" applyFont="1" applyFill="1" applyBorder="1" applyAlignment="1">
      <alignment horizontal="center"/>
    </xf>
    <xf numFmtId="0" fontId="42" fillId="32" borderId="20" xfId="0" applyFont="1" applyFill="1" applyBorder="1" applyAlignment="1">
      <alignment horizontal="center"/>
    </xf>
    <xf numFmtId="4" fontId="44" fillId="33" borderId="10" xfId="101" applyNumberFormat="1" applyFont="1" applyFill="1" applyBorder="1" applyAlignment="1">
      <alignment horizontal="left"/>
    </xf>
    <xf numFmtId="4" fontId="44" fillId="33" borderId="19" xfId="101" applyNumberFormat="1" applyFont="1" applyFill="1" applyBorder="1" applyAlignment="1">
      <alignment horizontal="left"/>
    </xf>
    <xf numFmtId="4" fontId="44" fillId="33" borderId="11" xfId="101" applyNumberFormat="1" applyFont="1" applyFill="1" applyBorder="1" applyAlignment="1">
      <alignment horizontal="left"/>
    </xf>
    <xf numFmtId="0" fontId="44" fillId="33" borderId="10" xfId="143" applyFont="1" applyFill="1" applyBorder="1" applyAlignment="1">
      <alignment horizontal="left"/>
    </xf>
    <xf numFmtId="0" fontId="44" fillId="33" borderId="19" xfId="143" applyFont="1" applyFill="1" applyBorder="1" applyAlignment="1">
      <alignment horizontal="left"/>
    </xf>
    <xf numFmtId="0" fontId="44" fillId="33" borderId="11" xfId="143" applyFont="1" applyFill="1" applyBorder="1" applyAlignment="1">
      <alignment horizontal="left"/>
    </xf>
    <xf numFmtId="3" fontId="42" fillId="32" borderId="29" xfId="143" applyNumberFormat="1" applyFont="1" applyFill="1" applyBorder="1" applyAlignment="1">
      <alignment horizontal="left"/>
    </xf>
    <xf numFmtId="3" fontId="42" fillId="32" borderId="31" xfId="143" applyNumberFormat="1" applyFont="1" applyFill="1" applyBorder="1" applyAlignment="1">
      <alignment horizontal="left"/>
    </xf>
    <xf numFmtId="3" fontId="42" fillId="32" borderId="30" xfId="143" applyNumberFormat="1" applyFont="1" applyFill="1" applyBorder="1" applyAlignment="1">
      <alignment horizontal="left"/>
    </xf>
    <xf numFmtId="0" fontId="37" fillId="30" borderId="29" xfId="143" applyFont="1" applyFill="1" applyBorder="1" applyAlignment="1">
      <alignment horizontal="left" wrapText="1"/>
    </xf>
    <xf numFmtId="0" fontId="37" fillId="30" borderId="31" xfId="143" applyFont="1" applyFill="1" applyBorder="1" applyAlignment="1">
      <alignment horizontal="left" wrapText="1"/>
    </xf>
    <xf numFmtId="0" fontId="37" fillId="30" borderId="30" xfId="143" applyFont="1" applyFill="1" applyBorder="1" applyAlignment="1">
      <alignment horizontal="left" wrapText="1"/>
    </xf>
    <xf numFmtId="0" fontId="37" fillId="29" borderId="29" xfId="143" applyFont="1" applyFill="1" applyBorder="1" applyAlignment="1">
      <alignment horizontal="left"/>
    </xf>
    <xf numFmtId="0" fontId="37" fillId="29" borderId="31" xfId="143" applyFont="1" applyFill="1" applyBorder="1" applyAlignment="1">
      <alignment horizontal="left"/>
    </xf>
    <xf numFmtId="0" fontId="37" fillId="29" borderId="30" xfId="143" applyFont="1" applyFill="1" applyBorder="1" applyAlignment="1">
      <alignment horizontal="left"/>
    </xf>
    <xf numFmtId="0" fontId="37" fillId="29" borderId="29" xfId="143" applyFont="1" applyFill="1" applyBorder="1" applyAlignment="1">
      <alignment horizontal="left" wrapText="1"/>
    </xf>
    <xf numFmtId="0" fontId="37" fillId="29" borderId="31" xfId="143" applyFont="1" applyFill="1" applyBorder="1" applyAlignment="1">
      <alignment horizontal="left" wrapText="1"/>
    </xf>
    <xf numFmtId="0" fontId="37" fillId="29" borderId="30" xfId="143" applyFont="1" applyFill="1" applyBorder="1" applyAlignment="1">
      <alignment horizontal="left" wrapText="1"/>
    </xf>
    <xf numFmtId="0" fontId="29" fillId="0" borderId="20" xfId="101" applyFont="1" applyBorder="1" applyAlignment="1">
      <alignment horizontal="center" vertical="center"/>
    </xf>
    <xf numFmtId="0" fontId="33" fillId="0" borderId="20" xfId="101" applyFont="1" applyBorder="1" applyAlignment="1">
      <alignment horizontal="center" vertical="center" wrapText="1"/>
    </xf>
    <xf numFmtId="9" fontId="45" fillId="33" borderId="20" xfId="156" applyFont="1" applyFill="1" applyBorder="1" applyAlignment="1">
      <alignment horizontal="center"/>
    </xf>
    <xf numFmtId="0" fontId="55" fillId="0" borderId="29" xfId="101" applyFont="1" applyBorder="1" applyAlignment="1">
      <alignment horizontal="center" vertical="center" wrapText="1"/>
    </xf>
    <xf numFmtId="0" fontId="55" fillId="0" borderId="22" xfId="101" applyFont="1" applyBorder="1" applyAlignment="1">
      <alignment horizontal="center" vertical="center" wrapText="1"/>
    </xf>
    <xf numFmtId="0" fontId="55" fillId="0" borderId="30" xfId="101" applyFont="1" applyBorder="1" applyAlignment="1">
      <alignment horizontal="center" vertical="center" wrapText="1"/>
    </xf>
    <xf numFmtId="0" fontId="55" fillId="0" borderId="29" xfId="101" applyFont="1" applyBorder="1" applyAlignment="1">
      <alignment horizontal="center" vertical="center"/>
    </xf>
    <xf numFmtId="0" fontId="55" fillId="0" borderId="22" xfId="101" applyFont="1" applyBorder="1" applyAlignment="1">
      <alignment horizontal="center" vertical="center"/>
    </xf>
    <xf numFmtId="0" fontId="55" fillId="0" borderId="30" xfId="101" applyFont="1" applyBorder="1" applyAlignment="1">
      <alignment horizontal="center" vertical="center"/>
    </xf>
    <xf numFmtId="0" fontId="53" fillId="2" borderId="0" xfId="101" applyFont="1" applyFill="1" applyAlignment="1">
      <alignment horizontal="center" vertical="center" wrapText="1"/>
    </xf>
    <xf numFmtId="0" fontId="53" fillId="2" borderId="0" xfId="101" applyFont="1" applyFill="1" applyAlignment="1">
      <alignment horizontal="center" vertical="center"/>
    </xf>
    <xf numFmtId="0" fontId="54" fillId="2" borderId="20" xfId="0" applyFont="1" applyFill="1" applyBorder="1" applyAlignment="1">
      <alignment horizontal="center" vertical="center"/>
    </xf>
    <xf numFmtId="0" fontId="53" fillId="0" borderId="0" xfId="101" applyFont="1" applyAlignment="1">
      <alignment horizontal="center" vertical="center" wrapText="1"/>
    </xf>
    <xf numFmtId="0" fontId="53" fillId="0" borderId="0" xfId="101" applyFont="1" applyAlignment="1">
      <alignment horizontal="center" vertical="center"/>
    </xf>
    <xf numFmtId="0" fontId="37" fillId="30" borderId="29" xfId="101" applyFont="1" applyFill="1" applyBorder="1" applyAlignment="1">
      <alignment horizontal="left"/>
    </xf>
    <xf numFmtId="0" fontId="37" fillId="30" borderId="31" xfId="101" applyFont="1" applyFill="1" applyBorder="1" applyAlignment="1">
      <alignment horizontal="left"/>
    </xf>
    <xf numFmtId="0" fontId="37" fillId="30" borderId="30" xfId="101" applyFont="1" applyFill="1" applyBorder="1" applyAlignment="1">
      <alignment horizontal="left"/>
    </xf>
    <xf numFmtId="0" fontId="43" fillId="2" borderId="0" xfId="0" applyFont="1" applyFill="1" applyAlignment="1">
      <alignment horizontal="center"/>
    </xf>
    <xf numFmtId="0" fontId="42" fillId="2" borderId="0" xfId="0" applyFont="1" applyFill="1" applyAlignment="1">
      <alignment horizontal="center"/>
    </xf>
    <xf numFmtId="0" fontId="50" fillId="2" borderId="0" xfId="101" applyFont="1" applyFill="1" applyAlignment="1">
      <alignment horizontal="center" vertical="center" wrapText="1"/>
    </xf>
    <xf numFmtId="0" fontId="47" fillId="2" borderId="0" xfId="101" applyFont="1" applyFill="1" applyAlignment="1">
      <alignment horizontal="center" vertical="center" wrapText="1"/>
    </xf>
    <xf numFmtId="0" fontId="47" fillId="2" borderId="0" xfId="101" applyFont="1" applyFill="1" applyAlignment="1">
      <alignment horizontal="center" wrapText="1"/>
    </xf>
    <xf numFmtId="1" fontId="41" fillId="2" borderId="0" xfId="101" applyNumberFormat="1" applyFont="1" applyFill="1" applyAlignment="1">
      <alignment horizontal="center" vertical="center" wrapText="1"/>
    </xf>
    <xf numFmtId="4" fontId="48" fillId="2" borderId="0" xfId="101" applyNumberFormat="1" applyFont="1" applyFill="1"/>
    <xf numFmtId="4" fontId="48" fillId="2" borderId="0" xfId="101" applyNumberFormat="1" applyFont="1" applyFill="1" applyAlignment="1">
      <alignment horizontal="right"/>
    </xf>
    <xf numFmtId="4" fontId="49" fillId="2" borderId="0" xfId="101" applyNumberFormat="1" applyFont="1" applyFill="1" applyAlignment="1">
      <alignment horizontal="right"/>
    </xf>
    <xf numFmtId="0" fontId="29" fillId="2" borderId="0" xfId="101" applyFont="1" applyFill="1" applyAlignment="1">
      <alignment horizontal="center" vertical="center" wrapText="1"/>
    </xf>
    <xf numFmtId="0" fontId="35" fillId="2" borderId="0" xfId="101" applyFont="1" applyFill="1" applyAlignment="1">
      <alignment horizontal="center" vertical="center" wrapText="1"/>
    </xf>
    <xf numFmtId="0" fontId="37" fillId="2" borderId="0" xfId="101" applyFont="1" applyFill="1" applyAlignment="1">
      <alignment horizontal="center"/>
    </xf>
    <xf numFmtId="4" fontId="44" fillId="2" borderId="0" xfId="101" applyNumberFormat="1" applyFont="1" applyFill="1" applyAlignment="1">
      <alignment horizontal="right"/>
    </xf>
    <xf numFmtId="0" fontId="44" fillId="2" borderId="0" xfId="143" applyFont="1" applyFill="1" applyAlignment="1">
      <alignment horizontal="center"/>
    </xf>
    <xf numFmtId="0" fontId="52" fillId="0" borderId="23" xfId="101" applyFont="1" applyBorder="1" applyAlignment="1">
      <alignment horizontal="center" vertical="center" wrapText="1"/>
    </xf>
    <xf numFmtId="0" fontId="52" fillId="0" borderId="24" xfId="101" applyFont="1" applyBorder="1" applyAlignment="1">
      <alignment horizontal="center" vertical="center"/>
    </xf>
    <xf numFmtId="0" fontId="52" fillId="0" borderId="17" xfId="101" applyFont="1" applyBorder="1" applyAlignment="1">
      <alignment horizontal="center" vertical="center"/>
    </xf>
    <xf numFmtId="0" fontId="52" fillId="0" borderId="20" xfId="101" applyFont="1" applyBorder="1" applyAlignment="1">
      <alignment horizontal="center" vertical="center"/>
    </xf>
    <xf numFmtId="0" fontId="58" fillId="0" borderId="20" xfId="101" applyFont="1" applyBorder="1" applyAlignment="1">
      <alignment horizontal="center" vertical="center" wrapText="1"/>
    </xf>
    <xf numFmtId="0" fontId="52" fillId="0" borderId="26" xfId="101" applyFont="1" applyBorder="1" applyAlignment="1">
      <alignment horizontal="center" vertical="center" wrapText="1"/>
    </xf>
    <xf numFmtId="0" fontId="52" fillId="0" borderId="12" xfId="101" applyFont="1" applyBorder="1" applyAlignment="1">
      <alignment horizontal="center" vertical="center" wrapText="1"/>
    </xf>
    <xf numFmtId="0" fontId="52" fillId="0" borderId="27" xfId="101" applyFont="1" applyBorder="1" applyAlignment="1">
      <alignment horizontal="center" vertical="center" wrapText="1"/>
    </xf>
    <xf numFmtId="0" fontId="52" fillId="0" borderId="0" xfId="101" applyFont="1" applyAlignment="1">
      <alignment horizontal="center" vertical="center" wrapText="1"/>
    </xf>
    <xf numFmtId="4" fontId="48" fillId="2" borderId="20" xfId="101" applyNumberFormat="1" applyFont="1" applyFill="1" applyBorder="1" applyAlignment="1">
      <alignment horizontal="right"/>
    </xf>
    <xf numFmtId="4" fontId="49" fillId="2" borderId="20" xfId="101" applyNumberFormat="1" applyFont="1" applyFill="1" applyBorder="1" applyAlignment="1">
      <alignment horizontal="right"/>
    </xf>
    <xf numFmtId="1" fontId="41" fillId="2" borderId="29" xfId="101" applyNumberFormat="1" applyFont="1" applyFill="1" applyBorder="1" applyAlignment="1">
      <alignment horizontal="center" vertical="center" wrapText="1"/>
    </xf>
    <xf numFmtId="1" fontId="41" fillId="2" borderId="30" xfId="101" applyNumberFormat="1" applyFont="1" applyFill="1" applyBorder="1" applyAlignment="1">
      <alignment horizontal="center" vertical="center" wrapText="1"/>
    </xf>
    <xf numFmtId="4" fontId="48" fillId="2" borderId="20" xfId="101" applyNumberFormat="1" applyFont="1" applyFill="1" applyBorder="1"/>
  </cellXfs>
  <cellStyles count="162">
    <cellStyle name="0,0_x000d__x000a_NA_x000d__x000a_" xfId="48" xr:uid="{00000000-0005-0000-0000-000000000000}"/>
    <cellStyle name="20% - Accent1" xfId="49" xr:uid="{00000000-0005-0000-0000-000001000000}"/>
    <cellStyle name="20% - Accent2" xfId="50" xr:uid="{00000000-0005-0000-0000-000002000000}"/>
    <cellStyle name="20% - Accent3" xfId="51" xr:uid="{00000000-0005-0000-0000-000003000000}"/>
    <cellStyle name="20% - Accent4" xfId="52" xr:uid="{00000000-0005-0000-0000-000004000000}"/>
    <cellStyle name="20% - Accent5" xfId="53" xr:uid="{00000000-0005-0000-0000-000005000000}"/>
    <cellStyle name="20% - Accent6" xfId="54" xr:uid="{00000000-0005-0000-0000-000006000000}"/>
    <cellStyle name="40% - Accent1" xfId="55" xr:uid="{00000000-0005-0000-0000-000007000000}"/>
    <cellStyle name="40% - Accent2" xfId="56" xr:uid="{00000000-0005-0000-0000-000008000000}"/>
    <cellStyle name="40% - Accent3" xfId="57" xr:uid="{00000000-0005-0000-0000-000009000000}"/>
    <cellStyle name="40% - Accent4" xfId="58" xr:uid="{00000000-0005-0000-0000-00000A000000}"/>
    <cellStyle name="40% - Accent5" xfId="59" xr:uid="{00000000-0005-0000-0000-00000B000000}"/>
    <cellStyle name="40% - Accent6" xfId="60" xr:uid="{00000000-0005-0000-0000-00000C000000}"/>
    <cellStyle name="60 % - Accent1 2" xfId="144" xr:uid="{00000000-0005-0000-0000-00000D000000}"/>
    <cellStyle name="60 % - Accent2 2" xfId="145" xr:uid="{00000000-0005-0000-0000-00000E000000}"/>
    <cellStyle name="60 % - Accent3 2" xfId="146" xr:uid="{00000000-0005-0000-0000-00000F000000}"/>
    <cellStyle name="60 % - Accent4 2" xfId="147" xr:uid="{00000000-0005-0000-0000-000010000000}"/>
    <cellStyle name="60 % - Accent5 2" xfId="148" xr:uid="{00000000-0005-0000-0000-000011000000}"/>
    <cellStyle name="60 % - Accent6 2" xfId="149" xr:uid="{00000000-0005-0000-0000-000012000000}"/>
    <cellStyle name="60% - Accent1" xfId="61" xr:uid="{00000000-0005-0000-0000-000013000000}"/>
    <cellStyle name="60% - Accent2" xfId="62" xr:uid="{00000000-0005-0000-0000-000014000000}"/>
    <cellStyle name="60% - Accent3" xfId="63" xr:uid="{00000000-0005-0000-0000-000015000000}"/>
    <cellStyle name="60% - Accent4" xfId="64" xr:uid="{00000000-0005-0000-0000-000016000000}"/>
    <cellStyle name="60% - Accent5" xfId="65" xr:uid="{00000000-0005-0000-0000-000017000000}"/>
    <cellStyle name="60% - Accent6" xfId="66" xr:uid="{00000000-0005-0000-0000-000018000000}"/>
    <cellStyle name="Bad" xfId="67" xr:uid="{00000000-0005-0000-0000-000019000000}"/>
    <cellStyle name="Calculation" xfId="68" xr:uid="{00000000-0005-0000-0000-00001A000000}"/>
    <cellStyle name="Check Cell" xfId="69" xr:uid="{00000000-0005-0000-0000-00001B000000}"/>
    <cellStyle name="Comma 10" xfId="70" xr:uid="{00000000-0005-0000-0000-00001C000000}"/>
    <cellStyle name="Comma 2" xfId="71" xr:uid="{00000000-0005-0000-0000-00001D000000}"/>
    <cellStyle name="Comma 2 2" xfId="72" xr:uid="{00000000-0005-0000-0000-00001E000000}"/>
    <cellStyle name="Euro" xfId="3" xr:uid="{00000000-0005-0000-0000-00001F000000}"/>
    <cellStyle name="Euro 2" xfId="73" xr:uid="{00000000-0005-0000-0000-000020000000}"/>
    <cellStyle name="Euro 2 2" xfId="157" xr:uid="{00000000-0005-0000-0000-000021000000}"/>
    <cellStyle name="Explanatory Text" xfId="74" xr:uid="{00000000-0005-0000-0000-000022000000}"/>
    <cellStyle name="Good" xfId="75" xr:uid="{00000000-0005-0000-0000-000023000000}"/>
    <cellStyle name="Heading 1" xfId="76" xr:uid="{00000000-0005-0000-0000-000024000000}"/>
    <cellStyle name="Heading 2" xfId="77" xr:uid="{00000000-0005-0000-0000-000025000000}"/>
    <cellStyle name="Heading 3" xfId="78" xr:uid="{00000000-0005-0000-0000-000026000000}"/>
    <cellStyle name="Heading 4" xfId="79" xr:uid="{00000000-0005-0000-0000-000027000000}"/>
    <cellStyle name="Input" xfId="80" xr:uid="{00000000-0005-0000-0000-000028000000}"/>
    <cellStyle name="Linked Cell" xfId="81" xr:uid="{00000000-0005-0000-0000-000029000000}"/>
    <cellStyle name="Milliers" xfId="1" builtinId="3"/>
    <cellStyle name="Milliers 2" xfId="4" xr:uid="{00000000-0005-0000-0000-00002B000000}"/>
    <cellStyle name="Milliers 2 2" xfId="5" xr:uid="{00000000-0005-0000-0000-00002C000000}"/>
    <cellStyle name="Milliers 2 2 2" xfId="6" xr:uid="{00000000-0005-0000-0000-00002D000000}"/>
    <cellStyle name="Milliers 2 3" xfId="7" xr:uid="{00000000-0005-0000-0000-00002E000000}"/>
    <cellStyle name="Milliers 2 4" xfId="8" xr:uid="{00000000-0005-0000-0000-00002F000000}"/>
    <cellStyle name="Milliers 2 5" xfId="82" xr:uid="{00000000-0005-0000-0000-000030000000}"/>
    <cellStyle name="Milliers 2 6" xfId="155" xr:uid="{00000000-0005-0000-0000-000031000000}"/>
    <cellStyle name="Milliers 3" xfId="9" xr:uid="{00000000-0005-0000-0000-000032000000}"/>
    <cellStyle name="Milliers 3 2" xfId="83" xr:uid="{00000000-0005-0000-0000-000033000000}"/>
    <cellStyle name="Milliers 4" xfId="10" xr:uid="{00000000-0005-0000-0000-000034000000}"/>
    <cellStyle name="Milliers 4 2" xfId="11" xr:uid="{00000000-0005-0000-0000-000035000000}"/>
    <cellStyle name="Milliers 4 3" xfId="12" xr:uid="{00000000-0005-0000-0000-000036000000}"/>
    <cellStyle name="Milliers 4 4" xfId="84" xr:uid="{00000000-0005-0000-0000-000037000000}"/>
    <cellStyle name="Milliers 4 4 2" xfId="158" xr:uid="{00000000-0005-0000-0000-000038000000}"/>
    <cellStyle name="Milliers 5" xfId="13" xr:uid="{00000000-0005-0000-0000-000039000000}"/>
    <cellStyle name="Milliers 5 2" xfId="85" xr:uid="{00000000-0005-0000-0000-00003A000000}"/>
    <cellStyle name="Milliers 6" xfId="153" xr:uid="{00000000-0005-0000-0000-00003B000000}"/>
    <cellStyle name="Milliers 6 2" xfId="160" xr:uid="{00000000-0005-0000-0000-00003C000000}"/>
    <cellStyle name="Neutral" xfId="86" xr:uid="{00000000-0005-0000-0000-00003D000000}"/>
    <cellStyle name="Neutre 2" xfId="150" xr:uid="{00000000-0005-0000-0000-00003E000000}"/>
    <cellStyle name="Normal" xfId="0" builtinId="0"/>
    <cellStyle name="Normal 10" xfId="14" xr:uid="{00000000-0005-0000-0000-000040000000}"/>
    <cellStyle name="Normal 10 2" xfId="87" xr:uid="{00000000-0005-0000-0000-000041000000}"/>
    <cellStyle name="Normal 11" xfId="15" xr:uid="{00000000-0005-0000-0000-000042000000}"/>
    <cellStyle name="Normal 11 2" xfId="88" xr:uid="{00000000-0005-0000-0000-000043000000}"/>
    <cellStyle name="Normal 12" xfId="16" xr:uid="{00000000-0005-0000-0000-000044000000}"/>
    <cellStyle name="Normal 12 2" xfId="89" xr:uid="{00000000-0005-0000-0000-000045000000}"/>
    <cellStyle name="Normal 13" xfId="90" xr:uid="{00000000-0005-0000-0000-000046000000}"/>
    <cellStyle name="Normal 13 2" xfId="91" xr:uid="{00000000-0005-0000-0000-000047000000}"/>
    <cellStyle name="Normal 14" xfId="92" xr:uid="{00000000-0005-0000-0000-000048000000}"/>
    <cellStyle name="Normal 14 2" xfId="93" xr:uid="{00000000-0005-0000-0000-000049000000}"/>
    <cellStyle name="Normal 15" xfId="152" xr:uid="{00000000-0005-0000-0000-00004A000000}"/>
    <cellStyle name="Normal 15 2" xfId="159" xr:uid="{00000000-0005-0000-0000-00004B000000}"/>
    <cellStyle name="Normal 16" xfId="94" xr:uid="{00000000-0005-0000-0000-00004C000000}"/>
    <cellStyle name="Normal 16 2" xfId="95" xr:uid="{00000000-0005-0000-0000-00004D000000}"/>
    <cellStyle name="Normal 17" xfId="96" xr:uid="{00000000-0005-0000-0000-00004E000000}"/>
    <cellStyle name="Normal 17 2" xfId="97" xr:uid="{00000000-0005-0000-0000-00004F000000}"/>
    <cellStyle name="Normal 19" xfId="98" xr:uid="{00000000-0005-0000-0000-000050000000}"/>
    <cellStyle name="Normal 19 2" xfId="99" xr:uid="{00000000-0005-0000-0000-000051000000}"/>
    <cellStyle name="Normal 2" xfId="2" xr:uid="{00000000-0005-0000-0000-000052000000}"/>
    <cellStyle name="Normal 2 2" xfId="17" xr:uid="{00000000-0005-0000-0000-000053000000}"/>
    <cellStyle name="Normal 2 2 2" xfId="18" xr:uid="{00000000-0005-0000-0000-000054000000}"/>
    <cellStyle name="Normal 2 2 2 2" xfId="19" xr:uid="{00000000-0005-0000-0000-000055000000}"/>
    <cellStyle name="Normal 2 2 2 2 2" xfId="20" xr:uid="{00000000-0005-0000-0000-000056000000}"/>
    <cellStyle name="Normal 2 2 2 3" xfId="21" xr:uid="{00000000-0005-0000-0000-000057000000}"/>
    <cellStyle name="Normal 2 2 2 4" xfId="101" xr:uid="{00000000-0005-0000-0000-000058000000}"/>
    <cellStyle name="Normal 2 2 3" xfId="46" xr:uid="{00000000-0005-0000-0000-000059000000}"/>
    <cellStyle name="Normal 2 2_Mémo N° 1 " xfId="102" xr:uid="{00000000-0005-0000-0000-00005A000000}"/>
    <cellStyle name="Normal 2 3" xfId="100" xr:uid="{00000000-0005-0000-0000-00005B000000}"/>
    <cellStyle name="Normal 2 3 2" xfId="103" xr:uid="{00000000-0005-0000-0000-00005C000000}"/>
    <cellStyle name="Normal 20" xfId="104" xr:uid="{00000000-0005-0000-0000-00005D000000}"/>
    <cellStyle name="Normal 20 2" xfId="105" xr:uid="{00000000-0005-0000-0000-00005E000000}"/>
    <cellStyle name="Normal 21" xfId="106" xr:uid="{00000000-0005-0000-0000-00005F000000}"/>
    <cellStyle name="Normal 21 2" xfId="107" xr:uid="{00000000-0005-0000-0000-000060000000}"/>
    <cellStyle name="Normal 24" xfId="108" xr:uid="{00000000-0005-0000-0000-000061000000}"/>
    <cellStyle name="Normal 24 2" xfId="109" xr:uid="{00000000-0005-0000-0000-000062000000}"/>
    <cellStyle name="Normal 25" xfId="110" xr:uid="{00000000-0005-0000-0000-000063000000}"/>
    <cellStyle name="Normal 25 2" xfId="111" xr:uid="{00000000-0005-0000-0000-000064000000}"/>
    <cellStyle name="Normal 26" xfId="112" xr:uid="{00000000-0005-0000-0000-000065000000}"/>
    <cellStyle name="Normal 26 2" xfId="113" xr:uid="{00000000-0005-0000-0000-000066000000}"/>
    <cellStyle name="Normal 27" xfId="114" xr:uid="{00000000-0005-0000-0000-000067000000}"/>
    <cellStyle name="Normal 27 2" xfId="115" xr:uid="{00000000-0005-0000-0000-000068000000}"/>
    <cellStyle name="Normal 28" xfId="116" xr:uid="{00000000-0005-0000-0000-000069000000}"/>
    <cellStyle name="Normal 28 2" xfId="117" xr:uid="{00000000-0005-0000-0000-00006A000000}"/>
    <cellStyle name="Normal 3" xfId="22" xr:uid="{00000000-0005-0000-0000-00006B000000}"/>
    <cellStyle name="Normal 3 2" xfId="23" xr:uid="{00000000-0005-0000-0000-00006C000000}"/>
    <cellStyle name="Normal 3 2 2" xfId="24" xr:uid="{00000000-0005-0000-0000-00006D000000}"/>
    <cellStyle name="Normal 3 2 3" xfId="119" xr:uid="{00000000-0005-0000-0000-00006E000000}"/>
    <cellStyle name="Normal 3 3" xfId="25" xr:uid="{00000000-0005-0000-0000-00006F000000}"/>
    <cellStyle name="Normal 3 3 2" xfId="26" xr:uid="{00000000-0005-0000-0000-000070000000}"/>
    <cellStyle name="Normal 3 4" xfId="118" xr:uid="{00000000-0005-0000-0000-000071000000}"/>
    <cellStyle name="Normal 30" xfId="120" xr:uid="{00000000-0005-0000-0000-000072000000}"/>
    <cellStyle name="Normal 30 2" xfId="121" xr:uid="{00000000-0005-0000-0000-000073000000}"/>
    <cellStyle name="Normal 32" xfId="122" xr:uid="{00000000-0005-0000-0000-000074000000}"/>
    <cellStyle name="Normal 32 2" xfId="123" xr:uid="{00000000-0005-0000-0000-000075000000}"/>
    <cellStyle name="Normal 34" xfId="124" xr:uid="{00000000-0005-0000-0000-000076000000}"/>
    <cellStyle name="Normal 34 2" xfId="125" xr:uid="{00000000-0005-0000-0000-000077000000}"/>
    <cellStyle name="Normal 35" xfId="126" xr:uid="{00000000-0005-0000-0000-000078000000}"/>
    <cellStyle name="Normal 35 2" xfId="127" xr:uid="{00000000-0005-0000-0000-000079000000}"/>
    <cellStyle name="Normal 36" xfId="128" xr:uid="{00000000-0005-0000-0000-00007A000000}"/>
    <cellStyle name="Normal 36 2" xfId="129" xr:uid="{00000000-0005-0000-0000-00007B000000}"/>
    <cellStyle name="Normal 37 2" xfId="130" xr:uid="{00000000-0005-0000-0000-00007C000000}"/>
    <cellStyle name="Normal 38 2" xfId="131" xr:uid="{00000000-0005-0000-0000-00007D000000}"/>
    <cellStyle name="Normal 39" xfId="132" xr:uid="{00000000-0005-0000-0000-00007E000000}"/>
    <cellStyle name="Normal 4" xfId="27" xr:uid="{00000000-0005-0000-0000-00007F000000}"/>
    <cellStyle name="Normal 4 2" xfId="28" xr:uid="{00000000-0005-0000-0000-000080000000}"/>
    <cellStyle name="Normal 4 2 2" xfId="134" xr:uid="{00000000-0005-0000-0000-000081000000}"/>
    <cellStyle name="Normal 4 3" xfId="133" xr:uid="{00000000-0005-0000-0000-000082000000}"/>
    <cellStyle name="Normal 5" xfId="29" xr:uid="{00000000-0005-0000-0000-000083000000}"/>
    <cellStyle name="Normal 5 2" xfId="30" xr:uid="{00000000-0005-0000-0000-000084000000}"/>
    <cellStyle name="Normal 5 2 2" xfId="135" xr:uid="{00000000-0005-0000-0000-000085000000}"/>
    <cellStyle name="Normal 6" xfId="31" xr:uid="{00000000-0005-0000-0000-000086000000}"/>
    <cellStyle name="Normal 6 2" xfId="32" xr:uid="{00000000-0005-0000-0000-000087000000}"/>
    <cellStyle name="Normal 6 2 2" xfId="136" xr:uid="{00000000-0005-0000-0000-000088000000}"/>
    <cellStyle name="Normal 7" xfId="33" xr:uid="{00000000-0005-0000-0000-000089000000}"/>
    <cellStyle name="Normal 7 2" xfId="137" xr:uid="{00000000-0005-0000-0000-00008A000000}"/>
    <cellStyle name="Normal 8" xfId="34" xr:uid="{00000000-0005-0000-0000-00008B000000}"/>
    <cellStyle name="Normal 8 2" xfId="138" xr:uid="{00000000-0005-0000-0000-00008C000000}"/>
    <cellStyle name="Normal 9" xfId="35" xr:uid="{00000000-0005-0000-0000-00008D000000}"/>
    <cellStyle name="Normal_Mémo N° 1 " xfId="143" xr:uid="{00000000-0005-0000-0000-00008E000000}"/>
    <cellStyle name="Note" xfId="139" xr:uid="{00000000-0005-0000-0000-00008F000000}"/>
    <cellStyle name="Output" xfId="140" xr:uid="{00000000-0005-0000-0000-000090000000}"/>
    <cellStyle name="Pourcentage" xfId="156" builtinId="5"/>
    <cellStyle name="Pourcentage 2" xfId="36" xr:uid="{00000000-0005-0000-0000-000092000000}"/>
    <cellStyle name="Pourcentage 2 2" xfId="37" xr:uid="{00000000-0005-0000-0000-000093000000}"/>
    <cellStyle name="Pourcentage 2 2 2" xfId="38" xr:uid="{00000000-0005-0000-0000-000094000000}"/>
    <cellStyle name="Pourcentage 2 3" xfId="39" xr:uid="{00000000-0005-0000-0000-000095000000}"/>
    <cellStyle name="Pourcentage 2 4" xfId="47" xr:uid="{00000000-0005-0000-0000-000096000000}"/>
    <cellStyle name="Pourcentage 3" xfId="40" xr:uid="{00000000-0005-0000-0000-000097000000}"/>
    <cellStyle name="Pourcentage 3 2" xfId="41" xr:uid="{00000000-0005-0000-0000-000098000000}"/>
    <cellStyle name="Pourcentage 4" xfId="42" xr:uid="{00000000-0005-0000-0000-000099000000}"/>
    <cellStyle name="Pourcentage 5" xfId="43" xr:uid="{00000000-0005-0000-0000-00009A000000}"/>
    <cellStyle name="Pourcentage 6" xfId="44" xr:uid="{00000000-0005-0000-0000-00009B000000}"/>
    <cellStyle name="Pourcentage 7" xfId="45" xr:uid="{00000000-0005-0000-0000-00009C000000}"/>
    <cellStyle name="Pourcentage 8" xfId="154" xr:uid="{00000000-0005-0000-0000-00009D000000}"/>
    <cellStyle name="Pourcentage 8 2" xfId="161" xr:uid="{00000000-0005-0000-0000-00009E000000}"/>
    <cellStyle name="Title" xfId="141" xr:uid="{00000000-0005-0000-0000-00009F000000}"/>
    <cellStyle name="Titre 2" xfId="151" xr:uid="{00000000-0005-0000-0000-0000A0000000}"/>
    <cellStyle name="Warning Text" xfId="142" xr:uid="{00000000-0005-0000-0000-0000A1000000}"/>
  </cellStyles>
  <dxfs count="0"/>
  <tableStyles count="0" defaultTableStyle="TableStyleMedium9" defaultPivotStyle="PivotStyleLight16"/>
  <colors>
    <mruColors>
      <color rgb="FF11B151"/>
      <color rgb="FFFDE9D9"/>
      <color rgb="FFFF9D28"/>
      <color rgb="FF13766E"/>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215900</xdr:colOff>
      <xdr:row>0</xdr:row>
      <xdr:rowOff>50800</xdr:rowOff>
    </xdr:from>
    <xdr:to>
      <xdr:col>17</xdr:col>
      <xdr:colOff>470647</xdr:colOff>
      <xdr:row>24</xdr:row>
      <xdr:rowOff>0</xdr:rowOff>
    </xdr:to>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215900" y="50800"/>
          <a:ext cx="24728394" cy="4521200"/>
        </a:xfrm>
        <a:prstGeom prst="rect">
          <a:avLst/>
        </a:prstGeom>
        <a:solidFill>
          <a:schemeClr val="lt1"/>
        </a:solidFill>
        <a:ln w="22225" cmpd="sng">
          <a:solidFill>
            <a:srgbClr val="11B15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ar-SA" sz="1100" b="1" i="1" u="sng">
            <a:solidFill>
              <a:schemeClr val="dk1"/>
            </a:solidFill>
            <a:effectLst/>
            <a:latin typeface="Avenir Next LT Pro" panose="020B0504020202020204" pitchFamily="34" charset="0"/>
            <a:ea typeface="+mn-ea"/>
            <a:cs typeface="Arial" panose="020B0604020202020204" pitchFamily="34" charset="0"/>
          </a:endParaRPr>
        </a:p>
        <a:p>
          <a:pPr algn="r" rtl="1"/>
          <a:r>
            <a:rPr lang="ar-SA" sz="1800" b="1" i="1" u="sng">
              <a:solidFill>
                <a:schemeClr val="dk1"/>
              </a:solidFill>
              <a:effectLst/>
              <a:latin typeface="Avenir Next LT Pro" panose="020B0504020202020204" pitchFamily="34" charset="0"/>
              <a:ea typeface="+mn-ea"/>
              <a:cs typeface="Arial" panose="020B0604020202020204" pitchFamily="34" charset="0"/>
            </a:rPr>
            <a:t>دليل  إع</a:t>
          </a:r>
          <a:r>
            <a:rPr lang="ar-DZ" sz="1800" b="1" i="1" u="sng">
              <a:solidFill>
                <a:schemeClr val="dk1"/>
              </a:solidFill>
              <a:effectLst/>
              <a:latin typeface="Avenir Next LT Pro" panose="020B0504020202020204" pitchFamily="34" charset="0"/>
              <a:ea typeface="+mn-ea"/>
              <a:cs typeface="Arial" panose="020B0604020202020204" pitchFamily="34" charset="0"/>
            </a:rPr>
            <a:t>داد</a:t>
          </a:r>
          <a:r>
            <a:rPr lang="ar-SA" sz="1800" b="1" i="1" u="sng">
              <a:solidFill>
                <a:schemeClr val="dk1"/>
              </a:solidFill>
              <a:effectLst/>
              <a:latin typeface="Avenir Next LT Pro" panose="020B0504020202020204" pitchFamily="34" charset="0"/>
              <a:ea typeface="+mn-ea"/>
              <a:cs typeface="Arial" panose="020B0604020202020204" pitchFamily="34" charset="0"/>
            </a:rPr>
            <a:t> الميزانية</a:t>
          </a:r>
          <a:endParaRPr lang="fr-FR" sz="2000" b="1" i="1" u="sng">
            <a:solidFill>
              <a:schemeClr val="dk1"/>
            </a:solidFill>
            <a:effectLst/>
            <a:latin typeface="Avenir Next LT Pro" panose="020B0504020202020204" pitchFamily="34" charset="0"/>
            <a:ea typeface="+mn-ea"/>
            <a:cs typeface="Arial" panose="020B0604020202020204" pitchFamily="34" charset="0"/>
          </a:endParaRPr>
        </a:p>
        <a:p>
          <a:pPr algn="r"/>
          <a:endParaRPr lang="fr-FR" sz="1800" b="1" i="1" u="none">
            <a:solidFill>
              <a:schemeClr val="dk1"/>
            </a:solidFill>
            <a:effectLst/>
            <a:latin typeface="Avenir Next LT Pro" panose="020B0504020202020204" pitchFamily="34" charset="0"/>
            <a:ea typeface="+mn-ea"/>
            <a:cs typeface="Arial" panose="020B0604020202020204" pitchFamily="34" charset="0"/>
          </a:endParaRPr>
        </a:p>
        <a:p>
          <a:pPr algn="r"/>
          <a:r>
            <a:rPr lang="ar-SA" sz="1800" b="1" i="1" u="none">
              <a:solidFill>
                <a:schemeClr val="dk1"/>
              </a:solidFill>
              <a:effectLst/>
              <a:latin typeface="Avenir Next LT Pro" panose="020B0504020202020204" pitchFamily="34" charset="0"/>
              <a:ea typeface="+mn-ea"/>
              <a:cs typeface="Arial" panose="020B0604020202020204" pitchFamily="34" charset="0"/>
            </a:rPr>
            <a:t>ميزانية مشروعك ينبغي أن يتم تحميلها على المنصة الرقمية عندما يتم إكمالها وينبغي أن تلتزم </a:t>
          </a:r>
          <a:r>
            <a:rPr lang="ar-TN" sz="1800" b="1" i="1" u="none">
              <a:solidFill>
                <a:schemeClr val="dk1"/>
              </a:solidFill>
              <a:effectLst/>
              <a:latin typeface="Avenir Next LT Pro" panose="020B0504020202020204" pitchFamily="34" charset="0"/>
              <a:ea typeface="+mn-ea"/>
              <a:cs typeface="Arial" panose="020B0604020202020204" pitchFamily="34" charset="0"/>
            </a:rPr>
            <a:t>ب</a:t>
          </a:r>
          <a:r>
            <a:rPr lang="ar-SA" sz="1800" b="1" i="1" u="none">
              <a:solidFill>
                <a:schemeClr val="dk1"/>
              </a:solidFill>
              <a:effectLst/>
              <a:latin typeface="Avenir Next LT Pro" panose="020B0504020202020204" pitchFamily="34" charset="0"/>
              <a:ea typeface="+mn-ea"/>
              <a:cs typeface="Arial" panose="020B0604020202020204" pitchFamily="34" charset="0"/>
            </a:rPr>
            <a:t>النموذج المقترح  (علامة التبويب 2) في إطار هذه</a:t>
          </a:r>
          <a:r>
            <a:rPr lang="ar-SA" sz="1800" b="1" i="1" u="none" baseline="0">
              <a:solidFill>
                <a:schemeClr val="dk1"/>
              </a:solidFill>
              <a:effectLst/>
              <a:latin typeface="Avenir Next LT Pro" panose="020B0504020202020204" pitchFamily="34" charset="0"/>
              <a:ea typeface="+mn-ea"/>
              <a:cs typeface="Arial" panose="020B0604020202020204" pitchFamily="34" charset="0"/>
            </a:rPr>
            <a:t> الدعوة لمشاريع بذرة المواطنة. والنقاط التالية والأمثلة تعينكم وتدلكم على طرق ملء هذا النموذج.</a:t>
          </a:r>
        </a:p>
        <a:p>
          <a:pPr algn="r"/>
          <a:endParaRPr lang="fr-FR" sz="1800" i="0">
            <a:solidFill>
              <a:schemeClr val="dk1"/>
            </a:solidFill>
            <a:effectLst/>
            <a:latin typeface="Avenir Next LT Pro" panose="020B0504020202020204" pitchFamily="34" charset="0"/>
            <a:ea typeface="+mn-ea"/>
            <a:cs typeface="Arial" panose="020B0604020202020204" pitchFamily="34" charset="0"/>
          </a:endParaRPr>
        </a:p>
        <a:p>
          <a:pPr algn="r"/>
          <a:r>
            <a:rPr lang="ar-AE" sz="1800" b="0" i="0" u="sng">
              <a:solidFill>
                <a:schemeClr val="tx1"/>
              </a:solidFill>
              <a:effectLst/>
              <a:latin typeface="Avenir Next LT Pro" panose="020B0504020202020204" pitchFamily="34" charset="0"/>
              <a:ea typeface="+mn-ea"/>
              <a:cs typeface="Arial" panose="020B0604020202020204" pitchFamily="34" charset="0"/>
            </a:rPr>
            <a:t>بعض</a:t>
          </a:r>
          <a:r>
            <a:rPr lang="ar-SA" sz="1800" b="0" i="0" u="sng">
              <a:solidFill>
                <a:schemeClr val="tx1"/>
              </a:solidFill>
              <a:effectLst/>
              <a:latin typeface="Avenir Next LT Pro" panose="020B0504020202020204" pitchFamily="34" charset="0"/>
              <a:ea typeface="+mn-ea"/>
              <a:cs typeface="Arial" panose="020B0604020202020204" pitchFamily="34" charset="0"/>
            </a:rPr>
            <a:t> التذكيرات:</a:t>
          </a:r>
        </a:p>
        <a:p>
          <a:pPr algn="r"/>
          <a:r>
            <a:rPr lang="ar-SA" sz="1800" b="0" i="0" u="none" baseline="0">
              <a:solidFill>
                <a:schemeClr val="tx1"/>
              </a:solidFill>
              <a:effectLst/>
              <a:latin typeface="Avenir Next LT Pro" panose="020B0504020202020204" pitchFamily="34" charset="0"/>
              <a:ea typeface="+mn-ea"/>
              <a:cs typeface="Arial" panose="020B0604020202020204" pitchFamily="34" charset="0"/>
            </a:rPr>
            <a:t>بعض المشاريع والأنشطة والنفقات لا يمكن تمويلها من طرف صند</a:t>
          </a:r>
          <a:r>
            <a:rPr lang="ar-DZ" sz="1800" b="0" i="0" u="none" baseline="0">
              <a:solidFill>
                <a:schemeClr val="tx1"/>
              </a:solidFill>
              <a:effectLst/>
              <a:latin typeface="Avenir Next LT Pro" panose="020B0504020202020204" pitchFamily="34" charset="0"/>
              <a:ea typeface="+mn-ea"/>
              <a:cs typeface="Arial" panose="020B0604020202020204" pitchFamily="34" charset="0"/>
            </a:rPr>
            <a:t>و</a:t>
          </a:r>
          <a:r>
            <a:rPr lang="ar-SA" sz="1800" b="0" i="0" u="none" baseline="0">
              <a:solidFill>
                <a:schemeClr val="tx1"/>
              </a:solidFill>
              <a:effectLst/>
              <a:latin typeface="Avenir Next LT Pro" panose="020B0504020202020204" pitchFamily="34" charset="0"/>
              <a:ea typeface="+mn-ea"/>
              <a:cs typeface="Arial" panose="020B0604020202020204" pitchFamily="34" charset="0"/>
            </a:rPr>
            <a:t>ق ال</a:t>
          </a:r>
          <a:r>
            <a:rPr lang="ar-DZ" sz="1800" b="0" i="0" u="none" baseline="0">
              <a:solidFill>
                <a:schemeClr val="tx1"/>
              </a:solidFill>
              <a:effectLst/>
              <a:latin typeface="Avenir Next LT Pro" panose="020B0504020202020204" pitchFamily="34" charset="0"/>
              <a:ea typeface="+mn-ea"/>
              <a:cs typeface="Arial" panose="020B0604020202020204" pitchFamily="34" charset="0"/>
            </a:rPr>
            <a:t>تعزيز</a:t>
          </a:r>
          <a:r>
            <a:rPr lang="ar-SA" sz="1800" b="0" i="0" u="none" baseline="0">
              <a:solidFill>
                <a:schemeClr val="tx1"/>
              </a:solidFill>
              <a:effectLst/>
              <a:latin typeface="Avenir Next LT Pro" panose="020B0504020202020204" pitchFamily="34" charset="0"/>
              <a:ea typeface="+mn-ea"/>
              <a:cs typeface="Arial" panose="020B0604020202020204" pitchFamily="34" charset="0"/>
            </a:rPr>
            <a:t> ولا ال</a:t>
          </a:r>
          <a:r>
            <a:rPr lang="ar-TN" sz="1800" b="0" i="0" u="none" baseline="0">
              <a:solidFill>
                <a:schemeClr val="tx1"/>
              </a:solidFill>
              <a:effectLst/>
              <a:latin typeface="Avenir Next LT Pro" panose="020B0504020202020204" pitchFamily="34" charset="0"/>
              <a:ea typeface="+mn-ea"/>
              <a:cs typeface="Arial" panose="020B0604020202020204" pitchFamily="34" charset="0"/>
            </a:rPr>
            <a:t>إنطلاق</a:t>
          </a:r>
          <a:r>
            <a:rPr lang="ar-SA" sz="1800" b="0" i="0" u="none" baseline="0">
              <a:solidFill>
                <a:schemeClr val="tx1"/>
              </a:solidFill>
              <a:effectLst/>
              <a:latin typeface="Avenir Next LT Pro" panose="020B0504020202020204" pitchFamily="34" charset="0"/>
              <a:ea typeface="+mn-ea"/>
              <a:cs typeface="Arial" panose="020B0604020202020204" pitchFamily="34" charset="0"/>
            </a:rPr>
            <a:t> وهذا موضح في الخطوط الموجهة  لتتعرف جيدا على ذلك.</a:t>
          </a:r>
        </a:p>
        <a:p>
          <a:pPr algn="r"/>
          <a:r>
            <a:rPr lang="ar-SA" sz="1800" b="0" i="0" u="sng" baseline="0">
              <a:solidFill>
                <a:schemeClr val="tx1"/>
              </a:solidFill>
              <a:effectLst/>
              <a:latin typeface="Avenir Next LT Pro" panose="020B0504020202020204" pitchFamily="34" charset="0"/>
              <a:ea typeface="+mn-ea"/>
              <a:cs typeface="Arial" panose="020B0604020202020204" pitchFamily="34" charset="0"/>
            </a:rPr>
            <a:t>ا</a:t>
          </a:r>
          <a:r>
            <a:rPr lang="ar-TN" sz="1800" b="0" i="0" u="sng" baseline="0">
              <a:solidFill>
                <a:schemeClr val="tx1"/>
              </a:solidFill>
              <a:effectLst/>
              <a:latin typeface="Avenir Next LT Pro" panose="020B0504020202020204" pitchFamily="34" charset="0"/>
              <a:ea typeface="+mn-ea"/>
              <a:cs typeface="Arial" panose="020B0604020202020204" pitchFamily="34" charset="0"/>
            </a:rPr>
            <a:t>لإنطلاق</a:t>
          </a:r>
          <a:r>
            <a:rPr lang="ar-SA" sz="1800" b="0" i="0" u="sng" baseline="0">
              <a:solidFill>
                <a:schemeClr val="tx1"/>
              </a:solidFill>
              <a:effectLst/>
              <a:latin typeface="Avenir Next LT Pro" panose="020B0504020202020204" pitchFamily="34" charset="0"/>
              <a:ea typeface="+mn-ea"/>
              <a:cs typeface="Arial" panose="020B0604020202020204" pitchFamily="34" charset="0"/>
            </a:rPr>
            <a:t>: </a:t>
          </a:r>
          <a:r>
            <a:rPr lang="ar-SA" sz="1800" b="0" i="0" u="none" baseline="0">
              <a:solidFill>
                <a:schemeClr val="tx1"/>
              </a:solidFill>
              <a:effectLst/>
              <a:latin typeface="Avenir Next LT Pro" panose="020B0504020202020204" pitchFamily="34" charset="0"/>
              <a:ea typeface="+mn-ea"/>
              <a:cs typeface="Arial" panose="020B0604020202020204" pitchFamily="34" charset="0"/>
            </a:rPr>
            <a:t>المبلغ الأقصى الممنوح في هذا الإطار هو 3000 يورو و5% كمساهمة في التمويل من طرف صاحب المشرو</a:t>
          </a:r>
          <a:r>
            <a:rPr lang="ar-TN" sz="1800" b="0" i="0" u="none" baseline="0">
              <a:solidFill>
                <a:schemeClr val="tx1"/>
              </a:solidFill>
              <a:effectLst/>
              <a:latin typeface="Avenir Next LT Pro" panose="020B0504020202020204" pitchFamily="34" charset="0"/>
              <a:ea typeface="+mn-ea"/>
              <a:cs typeface="Arial" panose="020B0604020202020204" pitchFamily="34" charset="0"/>
            </a:rPr>
            <a:t>ع</a:t>
          </a:r>
          <a:r>
            <a:rPr lang="ar-SA" sz="1800" b="0" i="0" u="none" baseline="0">
              <a:solidFill>
                <a:schemeClr val="tx1"/>
              </a:solidFill>
              <a:effectLst/>
              <a:latin typeface="Avenir Next LT Pro" panose="020B0504020202020204" pitchFamily="34" charset="0"/>
              <a:ea typeface="+mn-ea"/>
              <a:cs typeface="Arial" panose="020B0604020202020204" pitchFamily="34" charset="0"/>
            </a:rPr>
            <a:t>. ومبلغ نفقات التسيير والمتابعة لا يمكن أن يتجاوز 15% من الميزانية الكلية للمشروع.</a:t>
          </a:r>
        </a:p>
        <a:p>
          <a:pPr algn="r"/>
          <a:r>
            <a:rPr lang="ar-DZ" sz="1800" b="0" i="0" u="sng" baseline="0">
              <a:solidFill>
                <a:schemeClr val="tx1"/>
              </a:solidFill>
              <a:effectLst/>
              <a:latin typeface="Avenir Next LT Pro" panose="020B0504020202020204" pitchFamily="34" charset="0"/>
              <a:ea typeface="+mn-ea"/>
              <a:cs typeface="Arial" panose="020B0604020202020204" pitchFamily="34" charset="0"/>
            </a:rPr>
            <a:t>التعزيز</a:t>
          </a:r>
          <a:r>
            <a:rPr lang="ar-SA" sz="1800" b="0" i="0" u="sng" baseline="0">
              <a:solidFill>
                <a:schemeClr val="tx1"/>
              </a:solidFill>
              <a:effectLst/>
              <a:latin typeface="Avenir Next LT Pro" panose="020B0504020202020204" pitchFamily="34" charset="0"/>
              <a:ea typeface="+mn-ea"/>
              <a:cs typeface="Arial" panose="020B0604020202020204" pitchFamily="34" charset="0"/>
            </a:rPr>
            <a:t>: </a:t>
          </a:r>
          <a:r>
            <a:rPr lang="ar-SA" sz="1800" b="0" i="0" u="none" baseline="0">
              <a:solidFill>
                <a:schemeClr val="tx1"/>
              </a:solidFill>
              <a:effectLst/>
              <a:latin typeface="Avenir Next LT Pro" panose="020B0504020202020204" pitchFamily="34" charset="0"/>
              <a:ea typeface="+mn-ea"/>
              <a:cs typeface="Arial" panose="020B0604020202020204" pitchFamily="34" charset="0"/>
            </a:rPr>
            <a:t>المبلغ الأقصى الممنوح في هذا الإطار هو 15000 يورو ومساهمة صاحب </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المشروع 5%. وكلفة المتابعة والتسيير لا يمكن أن تتجاوز 15% من الميزانية الكلية للمشروع.</a:t>
          </a:r>
        </a:p>
        <a:p>
          <a:pPr algn="r"/>
          <a:r>
            <a:rPr lang="fr-FR"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 ملاحضة : يتم التعبير عن المبالغ المرجعية باليورو. يعتمد المعادل المدفوع بعملة م.ر.ي على السعر الشهري الذي تحدده المفوضية الأوروبية (  أنفو أورو  ) عند إطلاق الدعوة لتقديم المشاريع : </a:t>
          </a:r>
          <a:endPar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endParaRPr>
        </a:p>
        <a:p>
          <a:pPr algn="r"/>
          <a:r>
            <a:rPr lang="fr-FR" sz="1800" b="0" i="0" u="sng" baseline="0">
              <a:solidFill>
                <a:schemeClr val="tx2">
                  <a:lumMod val="60000"/>
                  <a:lumOff val="40000"/>
                </a:schemeClr>
              </a:solidFill>
              <a:effectLst/>
              <a:latin typeface="Avenir Next LT Pro" panose="020B0504020202020204" pitchFamily="34" charset="0"/>
              <a:ea typeface="+mn-ea"/>
              <a:cs typeface="Arial" panose="020B0604020202020204" pitchFamily="34" charset="0"/>
            </a:rPr>
            <a:t>https://commission.europa.eu/funding-tenders/procedures-guidelines-tenders/information-contractors-and-beneficiaries/exchange-rate-inforeuro</a:t>
          </a:r>
          <a:r>
            <a:rPr lang="ar-TN" sz="1800" b="0" i="0" u="sng" baseline="0">
              <a:solidFill>
                <a:schemeClr val="tx2">
                  <a:lumMod val="60000"/>
                  <a:lumOff val="40000"/>
                </a:schemeClr>
              </a:solidFill>
              <a:effectLst/>
              <a:latin typeface="Avenir Next LT Pro" panose="020B0504020202020204" pitchFamily="34" charset="0"/>
              <a:ea typeface="+mn-ea"/>
              <a:cs typeface="Arial" panose="020B0604020202020204" pitchFamily="34" charset="0"/>
            </a:rPr>
            <a:t>.</a:t>
          </a:r>
          <a:r>
            <a:rPr lang="fr-FR" sz="1800" b="0" i="0" u="sng" baseline="0">
              <a:solidFill>
                <a:schemeClr val="tx2">
                  <a:lumMod val="60000"/>
                  <a:lumOff val="40000"/>
                </a:schemeClr>
              </a:solidFill>
              <a:effectLst/>
              <a:latin typeface="Avenir Next LT Pro" panose="020B0504020202020204" pitchFamily="34" charset="0"/>
              <a:ea typeface="+mn-ea"/>
              <a:cs typeface="Arial" panose="020B0604020202020204" pitchFamily="34" charset="0"/>
            </a:rPr>
            <a:t>fr</a:t>
          </a:r>
          <a:r>
            <a:rPr lang="ar-SA" sz="1800" b="0" i="0" u="sng" baseline="0">
              <a:solidFill>
                <a:schemeClr val="tx2">
                  <a:lumMod val="60000"/>
                  <a:lumOff val="40000"/>
                </a:schemeClr>
              </a:solidFill>
              <a:effectLst/>
              <a:latin typeface="Avenir Next LT Pro" panose="020B0504020202020204" pitchFamily="34" charset="0"/>
              <a:ea typeface="+mn-ea"/>
              <a:cs typeface="Arial" panose="020B0604020202020204" pitchFamily="34" charset="0"/>
            </a:rPr>
            <a:t> </a:t>
          </a:r>
          <a:endParaRPr lang="fr-FR" sz="1800" b="0" i="0" u="sng" baseline="0">
            <a:solidFill>
              <a:schemeClr val="tx2">
                <a:lumMod val="60000"/>
                <a:lumOff val="40000"/>
              </a:schemeClr>
            </a:solidFill>
            <a:effectLst/>
            <a:latin typeface="Avenir Next LT Pro" panose="020B0504020202020204" pitchFamily="34" charset="0"/>
            <a:ea typeface="+mn-ea"/>
            <a:cs typeface="Arial" panose="020B0604020202020204" pitchFamily="34" charset="0"/>
          </a:endParaRPr>
        </a:p>
        <a:p>
          <a:pPr algn="r"/>
          <a:endParaRPr lang="fr-FR" sz="1400" b="0" i="0" u="sng" baseline="0">
            <a:solidFill>
              <a:sysClr val="windowText" lastClr="000000"/>
            </a:solidFill>
            <a:effectLst/>
            <a:latin typeface="Avenir Next LT Pro" panose="020B0504020202020204" pitchFamily="34" charset="0"/>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lang="ar-SA" sz="1800" b="1" i="0" u="sng" baseline="0">
              <a:solidFill>
                <a:sysClr val="windowText" lastClr="000000"/>
              </a:solidFill>
              <a:effectLst/>
              <a:latin typeface="Avenir Next LT Pro" panose="020B0504020202020204" pitchFamily="34" charset="0"/>
              <a:ea typeface="+mn-ea"/>
              <a:cs typeface="Arial" panose="020B0604020202020204" pitchFamily="34" charset="0"/>
            </a:rPr>
            <a:t>مراحل  إكمال الميزانية</a:t>
          </a:r>
        </a:p>
        <a:p>
          <a:pPr marL="0" marR="0" lvl="0" indent="0" algn="r" defTabSz="914400"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في مرحلة أولى </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ل</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لنشر إلى أن ملف أكسل المتوفر لديكم يشمل صيغ حسابا تلقائي</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ا</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(الجمع والضرب) من أجل تسهيل ملء الميزانية. ومن المهم أن لا تحذف هذه الصيغ وأن تستطيع إضافة اسطر جديدة. وفي عكس ذلك لن تكون ميزانيتكم صحيحة ولا متوازنة.</a:t>
          </a:r>
        </a:p>
        <a:p>
          <a:pPr marL="0" marR="0" lvl="0" indent="0" algn="r" defTabSz="914400" eaLnBrk="1" fontAlgn="auto" latinLnBrk="0" hangingPunct="1">
            <a:lnSpc>
              <a:spcPct val="100000"/>
            </a:lnSpc>
            <a:spcBef>
              <a:spcPts val="0"/>
            </a:spcBef>
            <a:spcAft>
              <a:spcPts val="0"/>
            </a:spcAft>
            <a:buClrTx/>
            <a:buSzTx/>
            <a:buFontTx/>
            <a:buNone/>
            <a:tabLst/>
            <a:defRPr/>
          </a:pPr>
          <a:r>
            <a:rPr lang="ar-SA" sz="1800" b="0" i="0" u="none" baseline="0">
              <a:solidFill>
                <a:srgbClr val="FFC000"/>
              </a:solidFill>
              <a:effectLst/>
              <a:latin typeface="Avenir Next LT Pro" panose="020B0504020202020204" pitchFamily="34" charset="0"/>
              <a:ea typeface="+mn-ea"/>
              <a:cs typeface="Arial" panose="020B0604020202020204" pitchFamily="34" charset="0"/>
            </a:rPr>
            <a:t>1</a:t>
          </a:r>
          <a:r>
            <a:rPr lang="ar-TN" sz="1800" b="0" i="0" u="none" baseline="0">
              <a:solidFill>
                <a:srgbClr val="FFC000"/>
              </a:solidFill>
              <a:effectLst/>
              <a:latin typeface="Avenir Next LT Pro" panose="020B0504020202020204" pitchFamily="34" charset="0"/>
              <a:ea typeface="+mn-ea"/>
              <a:cs typeface="Arial" panose="020B0604020202020204" pitchFamily="34" charset="0"/>
            </a:rPr>
            <a:t>/</a:t>
          </a:r>
          <a:r>
            <a:rPr lang="ar-SA" sz="1800" b="0" i="0" u="none" baseline="0">
              <a:solidFill>
                <a:srgbClr val="FFC000"/>
              </a:solidFill>
              <a:effectLst/>
              <a:latin typeface="Avenir Next LT Pro" panose="020B0504020202020204" pitchFamily="34" charset="0"/>
              <a:ea typeface="+mn-ea"/>
              <a:cs typeface="Arial" panose="020B0604020202020204" pitchFamily="34" charset="0"/>
            </a:rPr>
            <a:t> أكمل الجدول الأول </a:t>
          </a:r>
          <a:r>
            <a:rPr lang="ar-SA" sz="1400" b="0" i="0" baseline="0">
              <a:solidFill>
                <a:schemeClr val="dk1"/>
              </a:solidFill>
              <a:effectLst/>
              <a:latin typeface="Avenir Next LT Pro" panose="020B0504020202020204" pitchFamily="34" charset="0"/>
              <a:ea typeface="+mn-ea"/>
              <a:cs typeface="+mn-cs"/>
            </a:rPr>
            <a:t>كما في المثال التالي انقل اسم هيئتكم وعنوان مشروعكم وعنوانه الفرعي واذكر مدته وتاريخ بدئه ونهايته وعدد الأشهر التي </a:t>
          </a:r>
          <a:r>
            <a:rPr lang="ar-AE" sz="1400" b="0" i="0" baseline="0">
              <a:solidFill>
                <a:schemeClr val="dk1"/>
              </a:solidFill>
              <a:effectLst/>
              <a:latin typeface="Avenir Next LT Pro" panose="020B0504020202020204" pitchFamily="34" charset="0"/>
              <a:ea typeface="+mn-ea"/>
              <a:cs typeface="+mn-cs"/>
            </a:rPr>
            <a:t>يمتد</a:t>
          </a:r>
          <a:r>
            <a:rPr lang="ar-SA" sz="1400" b="0" i="0" baseline="0">
              <a:solidFill>
                <a:schemeClr val="dk1"/>
              </a:solidFill>
              <a:effectLst/>
              <a:latin typeface="Avenir Next LT Pro" panose="020B0504020202020204" pitchFamily="34" charset="0"/>
              <a:ea typeface="+mn-ea"/>
              <a:cs typeface="+mn-cs"/>
            </a:rPr>
            <a:t> عليها ولتذكر اسم الصندوق (التعزيز</a:t>
          </a:r>
          <a:r>
            <a:rPr lang="ar-TN" sz="1400" b="0" i="0" baseline="0">
              <a:solidFill>
                <a:schemeClr val="dk1"/>
              </a:solidFill>
              <a:effectLst/>
              <a:latin typeface="Avenir Next LT Pro" panose="020B0504020202020204" pitchFamily="34" charset="0"/>
              <a:ea typeface="+mn-ea"/>
              <a:cs typeface="+mn-cs"/>
            </a:rPr>
            <a:t> أو</a:t>
          </a:r>
          <a:r>
            <a:rPr lang="ar-SA" sz="1800" b="0" i="0" u="none" baseline="0">
              <a:solidFill>
                <a:schemeClr val="accent6">
                  <a:lumMod val="75000"/>
                </a:schemeClr>
              </a:solidFill>
              <a:effectLst/>
              <a:latin typeface="Avenir Next LT Pro" panose="020B0504020202020204" pitchFamily="34" charset="0"/>
              <a:ea typeface="+mn-ea"/>
              <a:cs typeface="Arial" panose="020B0604020202020204" pitchFamily="34" charset="0"/>
            </a:rPr>
            <a:t> </a:t>
          </a:r>
          <a:r>
            <a:rPr lang="ar-SA" sz="1100" b="0" i="0" baseline="0">
              <a:solidFill>
                <a:schemeClr val="dk1"/>
              </a:solidFill>
              <a:latin typeface="+mn-lt"/>
              <a:ea typeface="+mn-ea"/>
              <a:cs typeface="+mn-cs"/>
            </a:rPr>
            <a:t>ا</a:t>
          </a:r>
          <a:r>
            <a:rPr lang="ar-TN" sz="1100" b="0" i="0" baseline="0">
              <a:solidFill>
                <a:schemeClr val="dk1"/>
              </a:solidFill>
              <a:latin typeface="+mn-lt"/>
              <a:ea typeface="+mn-ea"/>
              <a:cs typeface="+mn-cs"/>
            </a:rPr>
            <a:t>لإنطلاق)</a:t>
          </a:r>
          <a:r>
            <a:rPr lang="ar-DZ" sz="1800" b="0" i="0" u="none" baseline="0">
              <a:solidFill>
                <a:schemeClr val="accent6">
                  <a:lumMod val="75000"/>
                </a:schemeClr>
              </a:solidFill>
              <a:effectLst/>
              <a:latin typeface="Avenir Next LT Pro" panose="020B0504020202020204" pitchFamily="34" charset="0"/>
              <a:ea typeface="+mn-ea"/>
              <a:cs typeface="Arial" panose="020B0604020202020204" pitchFamily="34" charset="0"/>
            </a:rPr>
            <a:t> </a:t>
          </a:r>
          <a:r>
            <a:rPr lang="ar-SA" sz="1400" b="0" i="0" baseline="0">
              <a:solidFill>
                <a:schemeClr val="dk1"/>
              </a:solidFill>
              <a:effectLst/>
              <a:latin typeface="Avenir Next LT Pro" panose="020B0504020202020204" pitchFamily="34" charset="0"/>
              <a:ea typeface="+mn-ea"/>
              <a:cs typeface="+mn-cs"/>
            </a:rPr>
            <a:t>الذي تعد له  ميزانيتك واملأ الميزانية الكلية لمشروعك 100%.</a:t>
          </a:r>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baseline="0">
            <a:solidFill>
              <a:schemeClr val="dk1"/>
            </a:solidFill>
            <a:effectLst/>
            <a:latin typeface="Avenir Next LT Pro" panose="020B05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r>
            <a:rPr lang="fr-FR">
              <a:latin typeface="Avenir Next LT Pro" panose="020B0504020202020204" pitchFamily="34" charset="0"/>
            </a:rPr>
            <a:t> </a:t>
          </a:r>
          <a:r>
            <a:rPr lang="fr-FR" sz="1100" b="0" i="0" u="none" strike="noStrike">
              <a:solidFill>
                <a:schemeClr val="dk1"/>
              </a:solidFill>
              <a:effectLst/>
              <a:latin typeface="Avenir Next LT Pro" panose="020B0504020202020204" pitchFamily="34" charset="0"/>
              <a:ea typeface="+mn-ea"/>
              <a:cs typeface="+mn-cs"/>
            </a:rPr>
            <a:t> </a:t>
          </a:r>
          <a:endParaRPr lang="fr-FR" sz="1100" b="1" i="0" u="none" baseline="0">
            <a:solidFill>
              <a:srgbClr val="FF9D28"/>
            </a:solidFill>
            <a:effectLst/>
            <a:latin typeface="Avenir Next LT Pro" panose="020B0504020202020204" pitchFamily="34" charset="0"/>
            <a:ea typeface="+mn-ea"/>
            <a:cs typeface="Arial" panose="020B0604020202020204" pitchFamily="34" charset="0"/>
          </a:endParaRPr>
        </a:p>
      </xdr:txBody>
    </xdr:sp>
    <xdr:clientData/>
  </xdr:twoCellAnchor>
  <xdr:twoCellAnchor>
    <xdr:from>
      <xdr:col>0</xdr:col>
      <xdr:colOff>200472</xdr:colOff>
      <xdr:row>31</xdr:row>
      <xdr:rowOff>104798</xdr:rowOff>
    </xdr:from>
    <xdr:to>
      <xdr:col>17</xdr:col>
      <xdr:colOff>8659</xdr:colOff>
      <xdr:row>77</xdr:row>
      <xdr:rowOff>406400</xdr:rowOff>
    </xdr:to>
    <xdr:sp macro="" textlink="">
      <xdr:nvSpPr>
        <xdr:cNvPr id="11" name="ZoneTexte 10">
          <a:extLst>
            <a:ext uri="{FF2B5EF4-FFF2-40B4-BE49-F238E27FC236}">
              <a16:creationId xmlns:a16="http://schemas.microsoft.com/office/drawing/2014/main" id="{00000000-0008-0000-0000-00000B000000}"/>
            </a:ext>
          </a:extLst>
        </xdr:cNvPr>
        <xdr:cNvSpPr txBox="1"/>
      </xdr:nvSpPr>
      <xdr:spPr>
        <a:xfrm>
          <a:off x="200472" y="6569098"/>
          <a:ext cx="23036487" cy="8480402"/>
        </a:xfrm>
        <a:prstGeom prst="rect">
          <a:avLst/>
        </a:prstGeom>
        <a:solidFill>
          <a:schemeClr val="lt1"/>
        </a:solidFill>
        <a:ln w="22225" cmpd="sng">
          <a:solidFill>
            <a:srgbClr val="11B15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endParaRPr lang="ar-SA" sz="1400" b="1" i="0" u="none" baseline="0">
            <a:solidFill>
              <a:srgbClr val="FF9D28"/>
            </a:solidFill>
            <a:effectLst/>
            <a:latin typeface="Avenir Next LT Pro" panose="020B0504020202020204" pitchFamily="34" charset="0"/>
            <a:ea typeface="+mn-ea"/>
            <a:cs typeface="Andalus" panose="02020603050405020304" pitchFamily="18" charset="-78"/>
          </a:endParaRP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rgbClr val="FFC000"/>
              </a:solidFill>
              <a:effectLst/>
              <a:latin typeface="Avenir Next LT Pro" panose="020B0504020202020204" pitchFamily="34" charset="0"/>
              <a:ea typeface="+mn-ea"/>
              <a:cs typeface="Arial" panose="020B0604020202020204" pitchFamily="34" charset="0"/>
            </a:rPr>
            <a:t>2/ أكمل الجدول الثاني </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تتكون الميزانية من جزءين: الأنشطة التي ينبغي أن تمثل على الأقل 85% من الميزانية وتكاليف التسيير والمتابعة (التي تمثل على الأكثر 15% من الميزانية).</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على مستوى جرء الأنشطة انقل النفقات الضرورية لتنفيذ كل نشاط وصفته في قسم الأنشطة المنجزة في إطار المشروع (على النموذج المتوفر على الأنترنت).</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ينبغي أن تكون ميزانيتكم مفصلة ومن المطلوب منكم بناؤها نشاطا نشاطا وذلك لئلا تنسى أي نفقة. كل نشاط هو موضوع لعدة نفقات كل سطر من أسطر الجدول = نمط نفقة. على سبيل المثال:</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مصاريف المكونين</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تأجير السيارات</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المرطبات</a:t>
          </a:r>
        </a:p>
        <a:p>
          <a:pPr marL="0" marR="0" lvl="0" indent="0" algn="r" defTabSz="914400" rtl="1" eaLnBrk="1" fontAlgn="auto" latinLnBrk="0" hangingPunct="1">
            <a:lnSpc>
              <a:spcPct val="100000"/>
            </a:lnSpc>
            <a:spcBef>
              <a:spcPts val="0"/>
            </a:spcBef>
            <a:spcAft>
              <a:spcPts val="0"/>
            </a:spcAft>
            <a:buClrTx/>
            <a:buSzTx/>
            <a:buFontTx/>
            <a:buNone/>
            <a:tabLst/>
            <a:defRPr/>
          </a:pPr>
          <a:endPar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endParaRP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يجب عليك تضمين كل هذه العناصر في ميزانيتك ضمن كل نشاط، مع تفصيل بنود التكلفة بأكبر قدر ممكن من الدقة. السطور التي تحمل عنوان </a:t>
          </a:r>
          <a:r>
            <a:rPr lang="fr-FR" sz="1100" b="1" i="0">
              <a:solidFill>
                <a:schemeClr val="dk1"/>
              </a:solidFill>
              <a:latin typeface="+mn-lt"/>
              <a:ea typeface="+mn-ea"/>
              <a:cs typeface="+mn-cs"/>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متنوعة</a:t>
          </a:r>
          <a:r>
            <a:rPr lang="fr-FR" sz="1100" b="1" i="0">
              <a:solidFill>
                <a:schemeClr val="dk1"/>
              </a:solidFill>
              <a:latin typeface="+mn-lt"/>
              <a:ea typeface="+mn-ea"/>
              <a:cs typeface="+mn-cs"/>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أو </a:t>
          </a:r>
          <a:r>
            <a:rPr lang="fr-FR" sz="1100" b="1" i="0">
              <a:solidFill>
                <a:schemeClr val="dk1"/>
              </a:solidFill>
              <a:latin typeface="+mn-lt"/>
              <a:ea typeface="+mn-ea"/>
              <a:cs typeface="+mn-cs"/>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عامة</a:t>
          </a:r>
          <a:r>
            <a:rPr lang="fr-FR" sz="1100" b="1" i="0">
              <a:solidFill>
                <a:schemeClr val="dk1"/>
              </a:solidFill>
              <a:latin typeface="+mn-lt"/>
              <a:ea typeface="+mn-ea"/>
              <a:cs typeface="+mn-cs"/>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أو على سبيل المثال </a:t>
          </a:r>
          <a:r>
            <a:rPr lang="fr-FR" sz="1100" b="1" i="0">
              <a:solidFill>
                <a:schemeClr val="dk1"/>
              </a:solidFill>
              <a:latin typeface="+mn-lt"/>
              <a:ea typeface="+mn-ea"/>
              <a:cs typeface="+mn-cs"/>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تدريب</a:t>
          </a:r>
          <a:r>
            <a:rPr lang="fr-FR" sz="1100" b="1" i="0">
              <a:solidFill>
                <a:schemeClr val="dk1"/>
              </a:solidFill>
              <a:latin typeface="+mn-lt"/>
              <a:ea typeface="+mn-ea"/>
              <a:cs typeface="+mn-cs"/>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والتي ليست مفصلة للغاية لن تعتبر مقبولة.</a:t>
          </a:r>
          <a:endPar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endParaRP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1" i="0" u="sng" baseline="0">
              <a:solidFill>
                <a:sysClr val="windowText" lastClr="000000"/>
              </a:solidFill>
              <a:effectLst/>
              <a:latin typeface="Avenir Next LT Pro" panose="020B0504020202020204" pitchFamily="34" charset="0"/>
              <a:ea typeface="+mn-ea"/>
              <a:cs typeface="Arial" panose="020B0604020202020204" pitchFamily="34" charset="0"/>
            </a:rPr>
            <a:t>- العنوان</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يستخدم كمرجع لإجاز أي نفقة. وكل نفقة ينغي ان يكون لها رقم عنوان.ون</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ف</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س هذا الرقم هو الذي ستستخدمون</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ه</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عندما تقومون بمتابعة ميزان</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يت</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كم أثناء تنفيذ المشروع وهذا التناسب هو ما يمكنكم من تحديد نسبة استهلاك خطوط اعتمادات الميزانية بالنسبة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ك</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ما كان متوفرا سابقا</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النفقات</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 هذا العمود يناسب قائمة الأسطر لنفقاتكم. وينبغي أن أصرح ما يمكن. مثل إيجار قاعة.</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الوحدة</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يتعلق الأمر بالوحدة المستخدمة ل</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ت</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تميم النفقات. على سبيل المثال: بالنفقة لتكاليف الأشخاص الوحدة هي عدد الأشهر، بالنسبة لعدة التكوين فالوحدة ستكون عدد المكونين وبالنسبة للوجبات ستكون الوحدة عدد الأيام والأشخاص  إذن الشهر، ال</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م</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دة، الشخص/اليوم</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عدد الوحدات</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هو كمية الوحدات الضرورية  بالنسبة للسطر على سبيل المثال إذا كنتم تؤجرون خلال 3 أيام بمبلغ 800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م.ر.ي</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لليوم فإن مجموع السطر سيكون 2400 </a:t>
          </a:r>
          <a:r>
            <a:rPr lang="ar-TN" sz="1800" b="0" i="0" baseline="0">
              <a:solidFill>
                <a:schemeClr val="dk1"/>
              </a:solidFill>
              <a:latin typeface="+mn-lt"/>
              <a:ea typeface="+mn-ea"/>
              <a:cs typeface="+mn-cs"/>
            </a:rPr>
            <a:t>م.ر.ي</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800X3</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كلفة الوحدة </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هي سعر وحدة النفقة على سبيل المثال قاعة بـ 800 </a:t>
          </a:r>
          <a:r>
            <a:rPr lang="ar-TN" sz="1800" b="0" i="0" baseline="0">
              <a:solidFill>
                <a:schemeClr val="dk1"/>
              </a:solidFill>
              <a:latin typeface="+mn-lt"/>
              <a:ea typeface="+mn-ea"/>
              <a:cs typeface="+mn-cs"/>
            </a:rPr>
            <a:t>م.ر.ي</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ستضع في العمود 800.</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a:t>
          </a: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المجموع </a:t>
          </a:r>
          <a:r>
            <a:rPr lang="ar-TN" sz="1800" b="0" i="0" u="sng" baseline="0">
              <a:solidFill>
                <a:sysClr val="windowText" lastClr="000000"/>
              </a:solidFill>
              <a:effectLst/>
              <a:latin typeface="Avenir Next LT Pro" panose="020B0504020202020204" pitchFamily="34" charset="0"/>
              <a:ea typeface="+mn-ea"/>
              <a:cs typeface="Arial" panose="020B0604020202020204" pitchFamily="34" charset="0"/>
            </a:rPr>
            <a:t>بــ م.ر.ي</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يناس</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ب</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هذا العمود عدد الوحدات مضروب </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ب</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كلفة الوحدة. ويتم الضرب بصورة تلقائية على أكسل على سبيل المثال تؤجرون قاعة بـ 800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م.ر.ي</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يوميا خلال ثلاثة أيام سيكون المجموع هو 2400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م.ر.ي</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يمثل هذا العمود كلما تقدمت في ملء ميزانيتك النسبة المئوية التي يمثل هذا السطر بالنسبة للكلفة العامة لنشاطك وللنشاط بالنسبة للميزانية العامة للمشروع. ويتم حساب هذا العمود بصورة تلقائية.</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على مستوى الجزء الثاني للميزانية: كلفة التسيير والمتابعة</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يتعلق الأمر  بتحديد قائمة على نفس المبدأ لمختلف تكاليف التسيير وال</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م</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وارد البشرية ومهام المتابعة والاتصال الشامل  الذي يمكن من ضمان تنفيذ ومتاب</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ع</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ة الأنشطة المبرمجة في إطار المشروع.</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تذكير</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مجموع جميع أسطر هذه النفقات لا ينبغي أن يتجاوز نسبة 155لا من الميزانية الكلية. وعمود  % سيشير إليكم إلى هامش المناورة كلما تقد</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مت</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م في ملء ميزانيتكم </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sng" baseline="0">
              <a:solidFill>
                <a:sysClr val="windowText" lastClr="000000"/>
              </a:solidFill>
              <a:effectLst/>
              <a:latin typeface="Avenir Next LT Pro" panose="020B0504020202020204" pitchFamily="34" charset="0"/>
              <a:ea typeface="+mn-ea"/>
              <a:cs typeface="Arial" panose="020B0604020202020204" pitchFamily="34" charset="0"/>
            </a:rPr>
            <a:t>تنبيه</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سطر مجموع الميزانية يناسب الكلفة الإجمالية للمشروع ويتعلق الأمر بمجموع جزئي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ب</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ميزانية مشروعك أي الأنشطة + كلفة التسيير والمتابعة. ويتم حساب هذا المجموع بصورة تلقائي</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ة </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وكذلك النسبة المئوية التي ينبغي بالضرورة أن تكون تمثل 100%.</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chemeClr val="accent6">
                  <a:lumMod val="60000"/>
                  <a:lumOff val="40000"/>
                </a:schemeClr>
              </a:solidFill>
              <a:effectLst/>
              <a:latin typeface="Avenir Next LT Pro" panose="020B0504020202020204" pitchFamily="34" charset="0"/>
              <a:ea typeface="+mn-ea"/>
              <a:cs typeface="Arial" panose="020B0604020202020204" pitchFamily="34" charset="0"/>
            </a:rPr>
            <a:t>3</a:t>
          </a:r>
          <a:r>
            <a:rPr lang="ar-SA" sz="1800" b="0" i="0" u="none" baseline="0">
              <a:solidFill>
                <a:srgbClr val="FFC000"/>
              </a:solidFill>
              <a:effectLst/>
              <a:latin typeface="Avenir Next LT Pro" panose="020B0504020202020204" pitchFamily="34" charset="0"/>
              <a:ea typeface="+mn-ea"/>
              <a:cs typeface="Arial" panose="020B0604020202020204" pitchFamily="34" charset="0"/>
            </a:rPr>
            <a:t>/ أكمل الجدول المتعلق بخطة التمويل </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الجدول الأخير يخص خطة التمويل وهو جزء لا يتجزأ من ميزانيتكم ويلخص مصدر الموارد التي ستمولون بها مشروعكم كما يمكن من  توزيع الكل  بالنسبة لكل سطر نفقات على كل الشركاء بفضل مساهمة دار الشباب. وللتذكير فإن مساهمة بذرة المواطنة </a:t>
          </a:r>
          <a:r>
            <a:rPr lang="ar-TN" sz="1800" b="0" i="0" u="none" baseline="0">
              <a:solidFill>
                <a:sysClr val="windowText" lastClr="000000"/>
              </a:solidFill>
              <a:effectLst/>
              <a:latin typeface="Avenir Next LT Pro" panose="020B0504020202020204" pitchFamily="34" charset="0"/>
              <a:ea typeface="+mn-ea"/>
              <a:cs typeface="Arial" panose="020B0604020202020204" pitchFamily="34" charset="0"/>
            </a:rPr>
            <a:t>(</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التعزيز والدعم) يمكن أن تمثل على الأكثر 95%  من المبلغ الإجمالي لمشروعكم. والمساهمة الدنيا الإلزامية هي 5% من المبلغ الإجمالي للمشروع.</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جدول خطة التمويل مقسم إلى أربعة أعمدة موزعة كما يلي:</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بذرة المواطنة: ينقل في هذا العمود التمويلات المطلوبة من</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 ب</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ذرة المواطنة</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أموال خاصة:هي الأموال (العينية أو النقدية) التي تساهم بها منظمة المجتمع المدني التي تترشح بدل الاشتراك في التمويل</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المجموعة المستفيدة: يتعلق الأمر بالمشاركة (العينية أو النقدية) التي يساهم بها المستفيد</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و</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ن من النشاط.</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 الشركاء الآخرين : يت</a:t>
          </a:r>
          <a:r>
            <a:rPr lang="ar-AE" sz="1800" b="0" i="0" u="none" baseline="0">
              <a:solidFill>
                <a:sysClr val="windowText" lastClr="000000"/>
              </a:solidFill>
              <a:effectLst/>
              <a:latin typeface="Avenir Next LT Pro" panose="020B0504020202020204" pitchFamily="34" charset="0"/>
              <a:ea typeface="+mn-ea"/>
              <a:cs typeface="Arial" panose="020B0604020202020204" pitchFamily="34" charset="0"/>
            </a:rPr>
            <a:t>ع</a:t>
          </a: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لق الأمر بالدعم (عينيا كان أو نقديا) لشريك آخر في المشروع. وفي العمود اسم الشريك يشار إلى اسم الشريك الذي يتكفل بسطر. </a:t>
          </a:r>
        </a:p>
        <a:p>
          <a:pPr marL="0" marR="0" lvl="0" indent="0" algn="r" defTabSz="914400" rtl="1" eaLnBrk="1" fontAlgn="auto" latinLnBrk="0" hangingPunct="1">
            <a:lnSpc>
              <a:spcPct val="100000"/>
            </a:lnSpc>
            <a:spcBef>
              <a:spcPts val="0"/>
            </a:spcBef>
            <a:spcAft>
              <a:spcPts val="0"/>
            </a:spcAft>
            <a:buClrTx/>
            <a:buSzTx/>
            <a:buFontTx/>
            <a:buNone/>
            <a:tabLst/>
            <a:defRPr/>
          </a:pPr>
          <a:r>
            <a:rPr lang="ar-SA" sz="1800" b="0" i="0" u="none" baseline="0">
              <a:solidFill>
                <a:sysClr val="windowText" lastClr="000000"/>
              </a:solidFill>
              <a:effectLst/>
              <a:latin typeface="Avenir Next LT Pro" panose="020B0504020202020204" pitchFamily="34" charset="0"/>
              <a:ea typeface="+mn-ea"/>
              <a:cs typeface="Arial" panose="020B0604020202020204" pitchFamily="34" charset="0"/>
            </a:rPr>
            <a:t>وجمع العمود أموال خاصة والمجموعة المستفيدة وشريك آخر يمكن من تحديد % من التمويل المشترك وينبغي أن تبلغ 5% كحد أدنى.     </a:t>
          </a:r>
          <a:endParaRPr lang="fr-FR" sz="1100">
            <a:solidFill>
              <a:schemeClr val="dk1"/>
            </a:solidFill>
            <a:effectLst/>
            <a:latin typeface="Avenir Next LT Pro" panose="020B0504020202020204" pitchFamily="34" charset="0"/>
            <a:ea typeface="+mn-ea"/>
            <a:cs typeface="Arial" panose="020B0604020202020204" pitchFamily="34" charset="0"/>
          </a:endParaRPr>
        </a:p>
        <a:p>
          <a:pPr lvl="0" algn="r"/>
          <a:r>
            <a:rPr lang="ar-SA" sz="1400" b="0" i="0" u="none" strike="noStrike" baseline="0">
              <a:solidFill>
                <a:schemeClr val="dk1"/>
              </a:solidFill>
              <a:effectLst/>
              <a:latin typeface="Avenir Next LT Pro" panose="020B0504020202020204" pitchFamily="34" charset="0"/>
              <a:ea typeface="+mn-ea"/>
              <a:cs typeface="Arial" panose="020B0604020202020204" pitchFamily="34" charset="0"/>
            </a:rPr>
            <a:t>في المثال أدناه تم على سبيل المثال الإشارة إلى أن النشاط 1 يشمل خدمات مكون وإيجار قاعة و تمت تغطيتها بدعم بذرة المواطنة  وبفضل الأموال الخاصة للهيئة التي أو</a:t>
          </a:r>
          <a:r>
            <a:rPr lang="ar-AE" sz="1400" b="0" i="0" u="none" strike="noStrike" baseline="0">
              <a:solidFill>
                <a:schemeClr val="dk1"/>
              </a:solidFill>
              <a:effectLst/>
              <a:latin typeface="Avenir Next LT Pro" panose="020B0504020202020204" pitchFamily="34" charset="0"/>
              <a:ea typeface="+mn-ea"/>
              <a:cs typeface="Arial" panose="020B0604020202020204" pitchFamily="34" charset="0"/>
            </a:rPr>
            <a:t>دع</a:t>
          </a:r>
          <a:r>
            <a:rPr lang="ar-SA" sz="1400" b="0" i="0" u="none" strike="noStrike" baseline="0">
              <a:solidFill>
                <a:schemeClr val="dk1"/>
              </a:solidFill>
              <a:effectLst/>
              <a:latin typeface="Avenir Next LT Pro" panose="020B0504020202020204" pitchFamily="34" charset="0"/>
              <a:ea typeface="+mn-ea"/>
              <a:cs typeface="Arial" panose="020B0604020202020204" pitchFamily="34" charset="0"/>
            </a:rPr>
            <a:t>ت المشروع (خدمات المكون) وبفضل مساهمة دار الشباب التي قدمت تخفيضا لإيجار القاعة . ونرى في هذا المثال أن كراء جهاز عرض فيديو واستر</a:t>
          </a:r>
          <a:r>
            <a:rPr lang="ar-AE" sz="1400" b="0" i="0" u="none" strike="noStrike" baseline="0">
              <a:solidFill>
                <a:schemeClr val="dk1"/>
              </a:solidFill>
              <a:effectLst/>
              <a:latin typeface="Avenir Next LT Pro" panose="020B0504020202020204" pitchFamily="34" charset="0"/>
              <a:ea typeface="+mn-ea"/>
              <a:cs typeface="Arial" panose="020B0604020202020204" pitchFamily="34" charset="0"/>
            </a:rPr>
            <a:t>ا</a:t>
          </a:r>
          <a:r>
            <a:rPr lang="ar-SA" sz="1400" b="0" i="0" u="none" strike="noStrike" baseline="0">
              <a:solidFill>
                <a:schemeClr val="dk1"/>
              </a:solidFill>
              <a:effectLst/>
              <a:latin typeface="Avenir Next LT Pro" panose="020B0504020202020204" pitchFamily="34" charset="0"/>
              <a:ea typeface="+mn-ea"/>
              <a:cs typeface="Arial" panose="020B0604020202020204" pitchFamily="34" charset="0"/>
            </a:rPr>
            <a:t>حة الشاي تم تمويلهما كليا بفضل دعم بذرة الموواطنة وأن المستفيدين من البلديات المجاورة تم التكف</a:t>
          </a:r>
          <a:r>
            <a:rPr lang="ar-AE" sz="1400" b="0" i="0" u="none" strike="noStrike" baseline="0">
              <a:solidFill>
                <a:schemeClr val="dk1"/>
              </a:solidFill>
              <a:effectLst/>
              <a:latin typeface="Avenir Next LT Pro" panose="020B0504020202020204" pitchFamily="34" charset="0"/>
              <a:ea typeface="+mn-ea"/>
              <a:cs typeface="Arial" panose="020B0604020202020204" pitchFamily="34" charset="0"/>
            </a:rPr>
            <a:t>ل عن</a:t>
          </a:r>
          <a:r>
            <a:rPr lang="ar-SA" sz="1400" b="0" i="0" u="none" strike="noStrike" baseline="0">
              <a:solidFill>
                <a:schemeClr val="dk1"/>
              </a:solidFill>
              <a:effectLst/>
              <a:latin typeface="Avenir Next LT Pro" panose="020B0504020202020204" pitchFamily="34" charset="0"/>
              <a:ea typeface="+mn-ea"/>
              <a:cs typeface="Arial" panose="020B0604020202020204" pitchFamily="34" charset="0"/>
            </a:rPr>
            <a:t>هم بالنقل.  وهو </a:t>
          </a:r>
          <a:r>
            <a:rPr lang="ar-AE" sz="1400" b="0" i="0" u="none" strike="noStrike" baseline="0">
              <a:solidFill>
                <a:schemeClr val="dk1"/>
              </a:solidFill>
              <a:effectLst/>
              <a:latin typeface="Avenir Next LT Pro" panose="020B0504020202020204" pitchFamily="34" charset="0"/>
              <a:ea typeface="+mn-ea"/>
              <a:cs typeface="Arial" panose="020B0604020202020204" pitchFamily="34" charset="0"/>
            </a:rPr>
            <a:t>بم</a:t>
          </a:r>
          <a:r>
            <a:rPr lang="ar-SA" sz="1400" b="0" i="0" u="none" strike="noStrike" baseline="0">
              <a:solidFill>
                <a:schemeClr val="dk1"/>
              </a:solidFill>
              <a:effectLst/>
              <a:latin typeface="Avenir Next LT Pro" panose="020B0504020202020204" pitchFamily="34" charset="0"/>
              <a:ea typeface="+mn-ea"/>
              <a:cs typeface="Arial" panose="020B0604020202020204" pitchFamily="34" charset="0"/>
            </a:rPr>
            <a:t>بلغ 1500  </a:t>
          </a:r>
          <a:r>
            <a:rPr lang="ar-TN" sz="1400" b="0" i="0" u="none" strike="noStrike" baseline="0">
              <a:solidFill>
                <a:schemeClr val="dk1"/>
              </a:solidFill>
              <a:effectLst/>
              <a:latin typeface="Avenir Next LT Pro" panose="020B0504020202020204" pitchFamily="34" charset="0"/>
              <a:ea typeface="+mn-ea"/>
              <a:cs typeface="Arial" panose="020B0604020202020204" pitchFamily="34" charset="0"/>
            </a:rPr>
            <a:t>م.ر.ي</a:t>
          </a:r>
          <a:endParaRPr lang="fr-FR" sz="1100" b="0" baseline="0">
            <a:solidFill>
              <a:sysClr val="windowText" lastClr="000000"/>
            </a:solidFill>
            <a:effectLst/>
            <a:latin typeface="Avenir Next LT Pro" panose="020B0504020202020204" pitchFamily="34" charset="0"/>
            <a:ea typeface="+mn-ea"/>
            <a:cs typeface="Arial" panose="020B0604020202020204" pitchFamily="34" charset="0"/>
          </a:endParaRPr>
        </a:p>
        <a:p>
          <a:pPr eaLnBrk="1" fontAlgn="auto" latinLnBrk="0" hangingPunct="1"/>
          <a:endParaRPr lang="fr-FR" sz="1100" b="0" baseline="0">
            <a:solidFill>
              <a:sysClr val="windowText" lastClr="000000"/>
            </a:solidFill>
            <a:effectLst/>
            <a:latin typeface="Avenir Next LT Pro" panose="020B0504020202020204" pitchFamily="34" charset="0"/>
            <a:ea typeface="+mn-ea"/>
            <a:cs typeface="Arial" panose="020B0604020202020204" pitchFamily="34" charset="0"/>
          </a:endParaRPr>
        </a:p>
      </xdr:txBody>
    </xdr:sp>
    <xdr:clientData/>
  </xdr:twoCellAnchor>
  <xdr:twoCellAnchor editAs="oneCell">
    <xdr:from>
      <xdr:col>0</xdr:col>
      <xdr:colOff>335428</xdr:colOff>
      <xdr:row>0</xdr:row>
      <xdr:rowOff>106830</xdr:rowOff>
    </xdr:from>
    <xdr:to>
      <xdr:col>3</xdr:col>
      <xdr:colOff>512287</xdr:colOff>
      <xdr:row>5</xdr:row>
      <xdr:rowOff>114300</xdr:rowOff>
    </xdr:to>
    <xdr:pic>
      <xdr:nvPicPr>
        <xdr:cNvPr id="3" name="Image 2">
          <a:extLst>
            <a:ext uri="{FF2B5EF4-FFF2-40B4-BE49-F238E27FC236}">
              <a16:creationId xmlns:a16="http://schemas.microsoft.com/office/drawing/2014/main" id="{A2D97A93-09D2-4FD0-9625-30B052CD1B9E}"/>
            </a:ext>
          </a:extLst>
        </xdr:cNvPr>
        <xdr:cNvPicPr>
          <a:picLocks noChangeAspect="1"/>
        </xdr:cNvPicPr>
      </xdr:nvPicPr>
      <xdr:blipFill>
        <a:blip xmlns:r="http://schemas.openxmlformats.org/officeDocument/2006/relationships" r:embed="rId1" cstate="print"/>
        <a:stretch>
          <a:fillRect/>
        </a:stretch>
      </xdr:blipFill>
      <xdr:spPr>
        <a:xfrm>
          <a:off x="335428" y="106830"/>
          <a:ext cx="2167131" cy="8964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214312</xdr:colOff>
      <xdr:row>0</xdr:row>
      <xdr:rowOff>142874</xdr:rowOff>
    </xdr:from>
    <xdr:to>
      <xdr:col>1</xdr:col>
      <xdr:colOff>3024024</xdr:colOff>
      <xdr:row>5</xdr:row>
      <xdr:rowOff>57149</xdr:rowOff>
    </xdr:to>
    <xdr:pic>
      <xdr:nvPicPr>
        <xdr:cNvPr id="3" name="Image 2">
          <a:extLst>
            <a:ext uri="{FF2B5EF4-FFF2-40B4-BE49-F238E27FC236}">
              <a16:creationId xmlns:a16="http://schemas.microsoft.com/office/drawing/2014/main" id="{7DC2D4DC-52AA-431A-9468-FEB6F95EF6B8}"/>
            </a:ext>
          </a:extLst>
        </xdr:cNvPr>
        <xdr:cNvPicPr>
          <a:picLocks noChangeAspect="1"/>
        </xdr:cNvPicPr>
      </xdr:nvPicPr>
      <xdr:blipFill>
        <a:blip xmlns:r="http://schemas.openxmlformats.org/officeDocument/2006/relationships" r:embed="rId1" cstate="print"/>
        <a:stretch>
          <a:fillRect/>
        </a:stretch>
      </xdr:blipFill>
      <xdr:spPr>
        <a:xfrm>
          <a:off x="214312" y="142874"/>
          <a:ext cx="3133562" cy="1304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Volumes/Transcend/C:/MR-MB-ADMINBASE%20Cheick/Admin%20Base%20M%20bera/FINANCE/FMT/file:/A:/MULTIBUD/TRES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67351357\PLAN%20FI%20EXPAT%202006%20new%20format%20NEPAL%20181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1_Projets/3.%20JPA/8.%20Finances/1er%20rapport%20interm&#233;diaire/RF1%20envoy&#233;%20JPA/PREPA%20RF%20JPA%201312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99BA24AB\Rapport%20fin.%20interm&#233;diaire%20UE%20v4%20DR%20M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oyanssane/AppData/Local/Microsoft/Windows/INetCache/Content.Outlook/N6UVEAG7/Users/L&#233;a%20Graafland/Documents/GRDR/RIMRAP/Budget/Suivi%20budg&#233;taire/Grdr/Suivi%20budg&#233;taire%20RIMRAP-G%20Grdr%203108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Volumes/Transcend/A:/WINDOWS/Temporary%20Internet%20Files/OLK6020/CORBUDG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Users/HUBNKC/AppData/Roaming/Microsoft/Excel/Suivi%20MIDRIM%2017702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91BAA29F\160709_MR_FM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HUBNKC/AppData/Local/Microsoft/Windows/Temporary%20Internet%20Files/Content.Outlook/O4GBHTAR/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vo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vision"/>
      <sheetName val="RF"/>
      <sheetName val="Budget"/>
      <sheetName val="Compta 2017"/>
      <sheetName val="Compta 2016"/>
      <sheetName val="InfoEuro"/>
      <sheetName val="Liste"/>
      <sheetName val="GL JPA.xls"/>
    </sheetNames>
    <sheetDataSet>
      <sheetData sheetId="0"/>
      <sheetData sheetId="1"/>
      <sheetData sheetId="2"/>
      <sheetData sheetId="3"/>
      <sheetData sheetId="4"/>
      <sheetData sheetId="5"/>
      <sheetData sheetId="6">
        <row r="1">
          <cell r="A1" t="str">
            <v xml:space="preserve">Correction </v>
          </cell>
          <cell r="B1" t="str">
            <v>vérif justif</v>
          </cell>
        </row>
        <row r="2">
          <cell r="A2" t="str">
            <v>ok</v>
          </cell>
          <cell r="B2" t="str">
            <v>ok</v>
          </cell>
        </row>
        <row r="3">
          <cell r="A3" t="str">
            <v xml:space="preserve">à vérifier </v>
          </cell>
          <cell r="B3" t="str">
            <v>incomplet</v>
          </cell>
        </row>
        <row r="4">
          <cell r="A4" t="str">
            <v>à corriger</v>
          </cell>
          <cell r="B4" t="str">
            <v>aucun justif</v>
          </cell>
        </row>
        <row r="5">
          <cell r="B5" t="str">
            <v>à vérifier</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Tx de change"/>
      <sheetName val="Codification"/>
      <sheetName val="Dépenses MRO"/>
      <sheetName val="Dépenses Euros"/>
      <sheetName val="rapport intermédiaire avenant"/>
      <sheetName val="rapport intermédiaire"/>
      <sheetName val="Tx_de_change"/>
      <sheetName val="Dépenses_MRO"/>
      <sheetName val="Dépenses_Euros"/>
      <sheetName val="rapport_intermédiaire_avenant"/>
      <sheetName val="rapport_intermédiaire"/>
    </sheetNames>
    <sheetDataSet>
      <sheetData sheetId="0"/>
      <sheetData sheetId="1">
        <row r="2">
          <cell r="A2">
            <v>40422</v>
          </cell>
          <cell r="B2">
            <v>369.70499999999998</v>
          </cell>
        </row>
        <row r="3">
          <cell r="A3">
            <v>40391</v>
          </cell>
          <cell r="B3">
            <v>368.23500000000001</v>
          </cell>
        </row>
        <row r="4">
          <cell r="A4">
            <v>40360</v>
          </cell>
          <cell r="B4">
            <v>346.30500000000001</v>
          </cell>
        </row>
        <row r="5">
          <cell r="A5">
            <v>40330</v>
          </cell>
          <cell r="B5">
            <v>338.29500000000002</v>
          </cell>
        </row>
        <row r="6">
          <cell r="A6">
            <v>40299</v>
          </cell>
          <cell r="B6">
            <v>356.55</v>
          </cell>
        </row>
        <row r="7">
          <cell r="A7">
            <v>40269</v>
          </cell>
          <cell r="B7">
            <v>358.90499999999997</v>
          </cell>
        </row>
        <row r="8">
          <cell r="A8">
            <v>40238</v>
          </cell>
          <cell r="B8">
            <v>356.48</v>
          </cell>
        </row>
        <row r="9">
          <cell r="A9">
            <v>40210</v>
          </cell>
          <cell r="B9">
            <v>368.38</v>
          </cell>
        </row>
        <row r="10">
          <cell r="A10">
            <v>40179</v>
          </cell>
          <cell r="B10">
            <v>382.78500000000003</v>
          </cell>
        </row>
        <row r="11">
          <cell r="A11">
            <v>40148</v>
          </cell>
          <cell r="B11">
            <v>391.39499999999998</v>
          </cell>
        </row>
      </sheetData>
      <sheetData sheetId="2"/>
      <sheetData sheetId="3">
        <row r="2">
          <cell r="A2" t="str">
            <v>FF1111</v>
          </cell>
          <cell r="J2">
            <v>150000</v>
          </cell>
          <cell r="L2">
            <v>391.86488498765624</v>
          </cell>
        </row>
        <row r="3">
          <cell r="A3" t="str">
            <v>FF1111</v>
          </cell>
          <cell r="J3">
            <v>59440</v>
          </cell>
          <cell r="L3">
            <v>155.28299175777525</v>
          </cell>
        </row>
        <row r="4">
          <cell r="A4" t="str">
            <v>FF1111</v>
          </cell>
          <cell r="J4">
            <v>10050</v>
          </cell>
          <cell r="L4">
            <v>26.254947294172968</v>
          </cell>
        </row>
        <row r="5">
          <cell r="A5" t="str">
            <v>FF1111</v>
          </cell>
          <cell r="J5">
            <v>150000</v>
          </cell>
          <cell r="L5">
            <v>407.18822954557794</v>
          </cell>
        </row>
        <row r="6">
          <cell r="A6" t="str">
            <v>FF1111</v>
          </cell>
          <cell r="J6">
            <v>59440</v>
          </cell>
          <cell r="L6">
            <v>161.35512242792768</v>
          </cell>
        </row>
        <row r="7">
          <cell r="A7" t="str">
            <v>FF1111</v>
          </cell>
          <cell r="J7">
            <v>10500</v>
          </cell>
          <cell r="L7">
            <v>28.503176068190456</v>
          </cell>
        </row>
        <row r="8">
          <cell r="A8" t="str">
            <v>FF1111</v>
          </cell>
          <cell r="J8">
            <v>150000</v>
          </cell>
          <cell r="L8">
            <v>420.78096947935364</v>
          </cell>
        </row>
        <row r="9">
          <cell r="A9" t="str">
            <v>FF1111</v>
          </cell>
          <cell r="J9">
            <v>59440</v>
          </cell>
          <cell r="L9">
            <v>166.74147217235188</v>
          </cell>
        </row>
        <row r="10">
          <cell r="A10" t="str">
            <v>FF1111</v>
          </cell>
          <cell r="J10">
            <v>10050</v>
          </cell>
          <cell r="L10">
            <v>28.192324955116696</v>
          </cell>
        </row>
        <row r="11">
          <cell r="A11" t="str">
            <v>FF1111</v>
          </cell>
          <cell r="J11">
            <v>109574</v>
          </cell>
          <cell r="L11">
            <v>305.30084562767308</v>
          </cell>
        </row>
        <row r="12">
          <cell r="A12" t="str">
            <v>FF1111</v>
          </cell>
          <cell r="J12">
            <v>10500</v>
          </cell>
          <cell r="L12">
            <v>29.255652610022153</v>
          </cell>
        </row>
        <row r="13">
          <cell r="A13" t="str">
            <v>FF1111</v>
          </cell>
          <cell r="J13">
            <v>78830</v>
          </cell>
          <cell r="L13">
            <v>221.09101107839012</v>
          </cell>
        </row>
        <row r="14">
          <cell r="A14" t="str">
            <v>FF1111</v>
          </cell>
          <cell r="J14">
            <v>10500</v>
          </cell>
          <cell r="L14">
            <v>29.448885149347916</v>
          </cell>
        </row>
        <row r="15">
          <cell r="A15" t="str">
            <v>FF1111</v>
          </cell>
          <cell r="J15">
            <v>109574</v>
          </cell>
          <cell r="L15">
            <v>307.31734679568081</v>
          </cell>
        </row>
        <row r="16">
          <cell r="A16" t="str">
            <v>FF1111</v>
          </cell>
          <cell r="J16">
            <v>10500</v>
          </cell>
          <cell r="L16">
            <v>31.037999379240009</v>
          </cell>
        </row>
        <row r="17">
          <cell r="A17" t="str">
            <v>FF1111</v>
          </cell>
          <cell r="J17">
            <v>109574</v>
          </cell>
          <cell r="L17">
            <v>323.90073752198521</v>
          </cell>
        </row>
        <row r="18">
          <cell r="A18" t="str">
            <v>FF1111</v>
          </cell>
          <cell r="J18">
            <v>78830</v>
          </cell>
          <cell r="L18">
            <v>233.02147533957049</v>
          </cell>
        </row>
        <row r="19">
          <cell r="A19" t="str">
            <v>FF1111</v>
          </cell>
          <cell r="J19">
            <v>26250</v>
          </cell>
          <cell r="L19">
            <v>75.800233897864601</v>
          </cell>
        </row>
        <row r="20">
          <cell r="A20" t="str">
            <v>FF1111</v>
          </cell>
          <cell r="J20">
            <v>95440</v>
          </cell>
          <cell r="L20">
            <v>275.5952123128456</v>
          </cell>
        </row>
        <row r="21">
          <cell r="A21" t="str">
            <v>FF1111</v>
          </cell>
          <cell r="J21">
            <v>78830</v>
          </cell>
          <cell r="L21">
            <v>227.6317119302349</v>
          </cell>
        </row>
        <row r="22">
          <cell r="A22" t="str">
            <v>FF1111</v>
          </cell>
          <cell r="J22">
            <v>109574</v>
          </cell>
          <cell r="L22">
            <v>316.40894587141395</v>
          </cell>
        </row>
        <row r="23">
          <cell r="A23" t="str">
            <v>FF1111</v>
          </cell>
          <cell r="J23">
            <v>9800</v>
          </cell>
          <cell r="L23">
            <v>28.298753988536117</v>
          </cell>
        </row>
        <row r="24">
          <cell r="A24" t="str">
            <v>FF1111</v>
          </cell>
          <cell r="J24">
            <v>26250</v>
          </cell>
          <cell r="L24">
            <v>71.285999429712007</v>
          </cell>
        </row>
        <row r="25">
          <cell r="A25" t="str">
            <v>FF1111</v>
          </cell>
          <cell r="J25">
            <v>78830</v>
          </cell>
          <cell r="L25">
            <v>214.07525085882656</v>
          </cell>
        </row>
        <row r="26">
          <cell r="A26" t="str">
            <v>FF1111</v>
          </cell>
          <cell r="J26">
            <v>109574</v>
          </cell>
          <cell r="L26">
            <v>297.56541339090523</v>
          </cell>
        </row>
        <row r="27">
          <cell r="A27" t="str">
            <v>FF1111</v>
          </cell>
          <cell r="J27">
            <v>9800</v>
          </cell>
          <cell r="L27">
            <v>26.613439787092481</v>
          </cell>
        </row>
        <row r="28">
          <cell r="A28" t="str">
            <v>FF1111</v>
          </cell>
          <cell r="J28">
            <v>347514</v>
          </cell>
          <cell r="L28">
            <v>907.85689094400243</v>
          </cell>
        </row>
        <row r="29">
          <cell r="A29" t="str">
            <v>FF1111</v>
          </cell>
          <cell r="J29">
            <v>347514</v>
          </cell>
          <cell r="L29">
            <v>943.35740268201312</v>
          </cell>
        </row>
        <row r="30">
          <cell r="A30" t="str">
            <v>FF1111</v>
          </cell>
          <cell r="J30">
            <v>347514</v>
          </cell>
          <cell r="L30">
            <v>974.84851885098738</v>
          </cell>
        </row>
        <row r="31">
          <cell r="A31" t="str">
            <v>FF1111</v>
          </cell>
          <cell r="J31">
            <v>347514</v>
          </cell>
          <cell r="L31">
            <v>968.2617962970703</v>
          </cell>
        </row>
        <row r="32">
          <cell r="A32" t="str">
            <v>FF1111</v>
          </cell>
          <cell r="J32">
            <v>347514</v>
          </cell>
          <cell r="L32">
            <v>974.6571308371897</v>
          </cell>
        </row>
        <row r="33">
          <cell r="A33" t="str">
            <v>FF1111</v>
          </cell>
          <cell r="J33">
            <v>347514</v>
          </cell>
          <cell r="L33">
            <v>1027.2513634549728</v>
          </cell>
        </row>
        <row r="34">
          <cell r="A34" t="str">
            <v>FF1111</v>
          </cell>
          <cell r="J34">
            <v>457514</v>
          </cell>
          <cell r="L34">
            <v>1321.1302175827666</v>
          </cell>
        </row>
        <row r="35">
          <cell r="A35" t="str">
            <v>FF1111</v>
          </cell>
          <cell r="J35">
            <v>347514</v>
          </cell>
          <cell r="L35">
            <v>943.72886879302621</v>
          </cell>
        </row>
        <row r="36">
          <cell r="A36" t="str">
            <v>FF1111</v>
          </cell>
          <cell r="J36">
            <v>360000</v>
          </cell>
          <cell r="L36">
            <v>940.47572397037493</v>
          </cell>
        </row>
        <row r="37">
          <cell r="A37" t="str">
            <v>FF1111</v>
          </cell>
          <cell r="J37">
            <v>360000</v>
          </cell>
          <cell r="L37">
            <v>977.25175090938706</v>
          </cell>
        </row>
        <row r="38">
          <cell r="A38" t="str">
            <v>FF1111</v>
          </cell>
          <cell r="J38">
            <v>360000</v>
          </cell>
          <cell r="L38">
            <v>1009.8743267504487</v>
          </cell>
        </row>
        <row r="39">
          <cell r="A39" t="str">
            <v>FF1111</v>
          </cell>
          <cell r="J39">
            <v>360000</v>
          </cell>
          <cell r="L39">
            <v>1003.050946629331</v>
          </cell>
        </row>
        <row r="40">
          <cell r="A40" t="str">
            <v>FF1111</v>
          </cell>
          <cell r="J40">
            <v>360000</v>
          </cell>
          <cell r="L40">
            <v>1009.6760622633572</v>
          </cell>
        </row>
        <row r="41">
          <cell r="A41" t="str">
            <v>FF1111</v>
          </cell>
          <cell r="J41">
            <v>360000</v>
          </cell>
          <cell r="L41">
            <v>1064.1599787168004</v>
          </cell>
        </row>
        <row r="42">
          <cell r="A42" t="str">
            <v>FF1111</v>
          </cell>
          <cell r="J42">
            <v>360000</v>
          </cell>
          <cell r="L42">
            <v>1039.5460648850003</v>
          </cell>
        </row>
        <row r="43">
          <cell r="A43" t="str">
            <v>FF1111</v>
          </cell>
          <cell r="J43">
            <v>360000</v>
          </cell>
          <cell r="L43">
            <v>977.63656360747893</v>
          </cell>
        </row>
        <row r="44">
          <cell r="A44" t="str">
            <v>FF1111</v>
          </cell>
          <cell r="J44">
            <v>628990</v>
          </cell>
          <cell r="L44">
            <v>1707.4488300124872</v>
          </cell>
        </row>
        <row r="45">
          <cell r="A45" t="str">
            <v>FF1111</v>
          </cell>
          <cell r="J45">
            <v>629710</v>
          </cell>
          <cell r="L45">
            <v>1766.4665619389586</v>
          </cell>
        </row>
        <row r="46">
          <cell r="A46" t="str">
            <v>FF1111</v>
          </cell>
          <cell r="J46">
            <v>598660</v>
          </cell>
          <cell r="L46">
            <v>1679.0351984293927</v>
          </cell>
        </row>
        <row r="47">
          <cell r="A47" t="str">
            <v>FF1111</v>
          </cell>
          <cell r="J47">
            <v>630490</v>
          </cell>
          <cell r="L47">
            <v>1820.6205512481772</v>
          </cell>
        </row>
        <row r="48">
          <cell r="A48" t="str">
            <v>FF1112</v>
          </cell>
          <cell r="J48">
            <v>450079</v>
          </cell>
          <cell r="L48">
            <v>1254.0337972443963</v>
          </cell>
        </row>
        <row r="49">
          <cell r="A49" t="str">
            <v>FF1112</v>
          </cell>
          <cell r="J49">
            <v>450079</v>
          </cell>
          <cell r="L49">
            <v>1262.3166456317488</v>
          </cell>
        </row>
        <row r="50">
          <cell r="A50" t="str">
            <v>FF1112</v>
          </cell>
          <cell r="J50">
            <v>450079</v>
          </cell>
          <cell r="L50">
            <v>1330.4334973913301</v>
          </cell>
        </row>
        <row r="51">
          <cell r="A51" t="str">
            <v>FF1112</v>
          </cell>
          <cell r="J51">
            <v>600079</v>
          </cell>
          <cell r="L51">
            <v>1732.8048974170167</v>
          </cell>
        </row>
        <row r="52">
          <cell r="A52" t="str">
            <v>FF1112</v>
          </cell>
          <cell r="J52">
            <v>450079</v>
          </cell>
          <cell r="L52">
            <v>1222.260241421918</v>
          </cell>
        </row>
        <row r="53">
          <cell r="A53" t="str">
            <v>FF1112</v>
          </cell>
          <cell r="J53">
            <v>400000</v>
          </cell>
          <cell r="L53">
            <v>1044.9730266337499</v>
          </cell>
        </row>
        <row r="54">
          <cell r="A54" t="str">
            <v>FF1112</v>
          </cell>
          <cell r="J54">
            <v>400000</v>
          </cell>
          <cell r="L54">
            <v>1085.8352787882079</v>
          </cell>
        </row>
        <row r="55">
          <cell r="A55" t="str">
            <v>FF1112</v>
          </cell>
          <cell r="J55">
            <v>400000</v>
          </cell>
          <cell r="L55">
            <v>1122.0825852782764</v>
          </cell>
        </row>
        <row r="56">
          <cell r="A56" t="str">
            <v>FF1112</v>
          </cell>
          <cell r="J56">
            <v>400000</v>
          </cell>
          <cell r="L56">
            <v>1114.5010518103677</v>
          </cell>
        </row>
        <row r="57">
          <cell r="A57" t="str">
            <v>FF1112</v>
          </cell>
          <cell r="J57">
            <v>400000</v>
          </cell>
          <cell r="L57">
            <v>1121.8622914037301</v>
          </cell>
        </row>
        <row r="58">
          <cell r="A58" t="str">
            <v>FF1112</v>
          </cell>
          <cell r="J58">
            <v>400000</v>
          </cell>
          <cell r="L58">
            <v>1182.3999763520005</v>
          </cell>
        </row>
        <row r="59">
          <cell r="A59" t="str">
            <v>FF1112</v>
          </cell>
          <cell r="J59">
            <v>400000</v>
          </cell>
          <cell r="L59">
            <v>1155.0511832055558</v>
          </cell>
        </row>
        <row r="60">
          <cell r="A60" t="str">
            <v>FF1112</v>
          </cell>
          <cell r="J60">
            <v>400000</v>
          </cell>
          <cell r="L60">
            <v>1086.2628484527543</v>
          </cell>
        </row>
        <row r="61">
          <cell r="A61" t="str">
            <v>FF1114</v>
          </cell>
          <cell r="J61">
            <v>60000</v>
          </cell>
          <cell r="L61">
            <v>168.31238779174146</v>
          </cell>
        </row>
        <row r="62">
          <cell r="A62" t="str">
            <v>FF1114</v>
          </cell>
          <cell r="J62">
            <v>10440</v>
          </cell>
          <cell r="L62">
            <v>29.088477452250597</v>
          </cell>
        </row>
        <row r="63">
          <cell r="A63" t="str">
            <v>FF1114</v>
          </cell>
          <cell r="J63">
            <v>139610</v>
          </cell>
          <cell r="L63">
            <v>388.9887296081136</v>
          </cell>
        </row>
        <row r="64">
          <cell r="A64" t="str">
            <v>FF1114</v>
          </cell>
          <cell r="J64">
            <v>9210</v>
          </cell>
          <cell r="L64">
            <v>25.661386717933716</v>
          </cell>
        </row>
        <row r="65">
          <cell r="A65" t="str">
            <v>FF1114</v>
          </cell>
          <cell r="J65">
            <v>112540</v>
          </cell>
          <cell r="L65">
            <v>313.56487092684694</v>
          </cell>
        </row>
        <row r="66">
          <cell r="A66" t="str">
            <v>FF1114</v>
          </cell>
          <cell r="J66">
            <v>10302</v>
          </cell>
          <cell r="L66">
            <v>28.703974589376021</v>
          </cell>
        </row>
        <row r="67">
          <cell r="A67" t="str">
            <v>FF1114</v>
          </cell>
          <cell r="J67">
            <v>123487</v>
          </cell>
          <cell r="L67">
            <v>344.0659784622672</v>
          </cell>
        </row>
        <row r="68">
          <cell r="A68" t="str">
            <v>FF1114</v>
          </cell>
          <cell r="J68">
            <v>3007</v>
          </cell>
          <cell r="L68">
            <v>8.4335997756275418</v>
          </cell>
        </row>
        <row r="69">
          <cell r="A69" t="str">
            <v>FF1114</v>
          </cell>
          <cell r="J69">
            <v>10440</v>
          </cell>
          <cell r="L69">
            <v>29.280605805637357</v>
          </cell>
        </row>
        <row r="70">
          <cell r="A70" t="str">
            <v>FF1114</v>
          </cell>
          <cell r="J70">
            <v>139610</v>
          </cell>
          <cell r="L70">
            <v>391.55798625718694</v>
          </cell>
        </row>
        <row r="71">
          <cell r="A71" t="str">
            <v>FF1114</v>
          </cell>
          <cell r="J71">
            <v>9210</v>
          </cell>
          <cell r="L71">
            <v>25.830879259570885</v>
          </cell>
        </row>
        <row r="72">
          <cell r="A72" t="str">
            <v>FF1114</v>
          </cell>
          <cell r="J72">
            <v>112540</v>
          </cell>
          <cell r="L72">
            <v>315.6359556864395</v>
          </cell>
        </row>
        <row r="73">
          <cell r="A73" t="str">
            <v>FF1114</v>
          </cell>
          <cell r="J73">
            <v>10302</v>
          </cell>
          <cell r="L73">
            <v>28.893563315103069</v>
          </cell>
        </row>
        <row r="74">
          <cell r="A74" t="str">
            <v>FF1114</v>
          </cell>
          <cell r="J74">
            <v>123487</v>
          </cell>
          <cell r="L74">
            <v>346.33852194643106</v>
          </cell>
        </row>
        <row r="75">
          <cell r="A75" t="str">
            <v>FF1114</v>
          </cell>
          <cell r="J75">
            <v>10440</v>
          </cell>
          <cell r="L75">
            <v>30.860639382787213</v>
          </cell>
        </row>
        <row r="76">
          <cell r="A76" t="str">
            <v>FF1114</v>
          </cell>
          <cell r="J76">
            <v>139610</v>
          </cell>
          <cell r="L76">
            <v>412.68715174625697</v>
          </cell>
        </row>
        <row r="77">
          <cell r="A77" t="str">
            <v>FF1114</v>
          </cell>
          <cell r="J77">
            <v>10388</v>
          </cell>
          <cell r="L77">
            <v>30.706927385861452</v>
          </cell>
        </row>
        <row r="78">
          <cell r="A78" t="str">
            <v>FF1114</v>
          </cell>
          <cell r="J78">
            <v>138525</v>
          </cell>
          <cell r="L78">
            <v>409.47989181040214</v>
          </cell>
        </row>
        <row r="79">
          <cell r="A79" t="str">
            <v>FF1114</v>
          </cell>
          <cell r="J79">
            <v>10302</v>
          </cell>
          <cell r="L79">
            <v>30.452711390945773</v>
          </cell>
        </row>
        <row r="80">
          <cell r="A80" t="str">
            <v>FF1114</v>
          </cell>
          <cell r="J80">
            <v>123487</v>
          </cell>
          <cell r="L80">
            <v>365.0275646994487</v>
          </cell>
        </row>
        <row r="81">
          <cell r="A81" t="str">
            <v>FF1114</v>
          </cell>
          <cell r="J81">
            <v>10440</v>
          </cell>
          <cell r="L81">
            <v>30.146835881665005</v>
          </cell>
        </row>
        <row r="82">
          <cell r="A82" t="str">
            <v>FF1114</v>
          </cell>
          <cell r="J82">
            <v>139610</v>
          </cell>
          <cell r="L82">
            <v>403.14173921831912</v>
          </cell>
        </row>
        <row r="83">
          <cell r="A83" t="str">
            <v>FF1114</v>
          </cell>
          <cell r="J83">
            <v>10388</v>
          </cell>
          <cell r="L83">
            <v>29.996679227848283</v>
          </cell>
        </row>
        <row r="84">
          <cell r="A84" t="str">
            <v>FF1114</v>
          </cell>
          <cell r="J84">
            <v>138525</v>
          </cell>
          <cell r="L84">
            <v>400.00866288387402</v>
          </cell>
        </row>
        <row r="85">
          <cell r="A85" t="str">
            <v>FF1114</v>
          </cell>
          <cell r="J85">
            <v>10302</v>
          </cell>
          <cell r="L85">
            <v>29.748343223459088</v>
          </cell>
        </row>
        <row r="86">
          <cell r="A86" t="str">
            <v>FF1114</v>
          </cell>
          <cell r="J86">
            <v>123487</v>
          </cell>
          <cell r="L86">
            <v>356.58451365126115</v>
          </cell>
        </row>
        <row r="87">
          <cell r="A87" t="str">
            <v>FF1114</v>
          </cell>
          <cell r="J87">
            <v>10302</v>
          </cell>
          <cell r="L87">
            <v>29.748343223459088</v>
          </cell>
        </row>
        <row r="88">
          <cell r="A88" t="str">
            <v>FF1114</v>
          </cell>
          <cell r="J88">
            <v>123487</v>
          </cell>
          <cell r="L88">
            <v>356.58451365126115</v>
          </cell>
        </row>
        <row r="89">
          <cell r="A89" t="str">
            <v>FF1114</v>
          </cell>
          <cell r="J89">
            <v>10440</v>
          </cell>
          <cell r="L89">
            <v>28.351460344616889</v>
          </cell>
        </row>
        <row r="90">
          <cell r="A90" t="str">
            <v>FF1114</v>
          </cell>
          <cell r="J90">
            <v>139610</v>
          </cell>
          <cell r="L90">
            <v>379.13289068122259</v>
          </cell>
        </row>
        <row r="91">
          <cell r="A91" t="str">
            <v>FF1114</v>
          </cell>
          <cell r="J91">
            <v>10388</v>
          </cell>
          <cell r="L91">
            <v>28.21024617431803</v>
          </cell>
        </row>
        <row r="92">
          <cell r="A92" t="str">
            <v>FF1114</v>
          </cell>
          <cell r="J92">
            <v>138525</v>
          </cell>
          <cell r="L92">
            <v>376.18640270479449</v>
          </cell>
        </row>
        <row r="93">
          <cell r="A93" t="str">
            <v>FF1114</v>
          </cell>
          <cell r="J93">
            <v>10028</v>
          </cell>
          <cell r="L93">
            <v>27.22189043922037</v>
          </cell>
        </row>
        <row r="94">
          <cell r="A94" t="str">
            <v>FF1114</v>
          </cell>
          <cell r="J94">
            <v>49000</v>
          </cell>
          <cell r="L94">
            <v>133.01482165155545</v>
          </cell>
        </row>
        <row r="95">
          <cell r="A95" t="str">
            <v>FF1114</v>
          </cell>
          <cell r="J95">
            <v>6266</v>
          </cell>
          <cell r="L95">
            <v>17.009609642217274</v>
          </cell>
        </row>
        <row r="96">
          <cell r="A96" t="str">
            <v>FF1114</v>
          </cell>
          <cell r="J96">
            <v>60000</v>
          </cell>
          <cell r="L96">
            <v>168.31238779174146</v>
          </cell>
        </row>
        <row r="97">
          <cell r="A97" t="str">
            <v>FF1114</v>
          </cell>
          <cell r="J97">
            <v>105000</v>
          </cell>
          <cell r="L97">
            <v>294.54667863554755</v>
          </cell>
        </row>
        <row r="98">
          <cell r="A98" t="str">
            <v>FF1114</v>
          </cell>
          <cell r="J98">
            <v>12210</v>
          </cell>
          <cell r="L98">
            <v>34.251570915619389</v>
          </cell>
        </row>
        <row r="99">
          <cell r="A99" t="str">
            <v>FF1114</v>
          </cell>
          <cell r="J99">
            <v>23391</v>
          </cell>
          <cell r="L99">
            <v>65.616584380610405</v>
          </cell>
        </row>
        <row r="100">
          <cell r="A100" t="str">
            <v>FF1114</v>
          </cell>
          <cell r="J100">
            <v>9270</v>
          </cell>
          <cell r="L100">
            <v>26.004263913824055</v>
          </cell>
        </row>
        <row r="101">
          <cell r="A101" t="str">
            <v>FF1114</v>
          </cell>
          <cell r="J101">
            <v>10028</v>
          </cell>
          <cell r="L101">
            <v>28.130610412926391</v>
          </cell>
        </row>
        <row r="102">
          <cell r="A102" t="str">
            <v>FF1114</v>
          </cell>
          <cell r="J102">
            <v>78830</v>
          </cell>
          <cell r="L102">
            <v>219.64029478552823</v>
          </cell>
        </row>
        <row r="103">
          <cell r="A103" t="str">
            <v>FF1114</v>
          </cell>
          <cell r="J103">
            <v>66850</v>
          </cell>
          <cell r="L103">
            <v>186.26098828380771</v>
          </cell>
        </row>
        <row r="104">
          <cell r="A104" t="str">
            <v>FF1114</v>
          </cell>
          <cell r="J104">
            <v>61800</v>
          </cell>
          <cell r="L104">
            <v>172.19041250470181</v>
          </cell>
        </row>
        <row r="105">
          <cell r="A105" t="str">
            <v>FF1114</v>
          </cell>
          <cell r="J105">
            <v>50897</v>
          </cell>
          <cell r="L105">
            <v>141.81190008498072</v>
          </cell>
        </row>
        <row r="106">
          <cell r="A106" t="str">
            <v>FF1114</v>
          </cell>
          <cell r="J106">
            <v>39681</v>
          </cell>
          <cell r="L106">
            <v>110.561290592218</v>
          </cell>
        </row>
        <row r="107">
          <cell r="A107" t="str">
            <v>FF1114</v>
          </cell>
          <cell r="J107">
            <v>10028</v>
          </cell>
          <cell r="L107">
            <v>27.940541368885921</v>
          </cell>
        </row>
        <row r="108">
          <cell r="A108" t="str">
            <v>FF1114</v>
          </cell>
          <cell r="J108">
            <v>9270</v>
          </cell>
          <cell r="L108">
            <v>25.828561875705272</v>
          </cell>
        </row>
        <row r="109">
          <cell r="A109" t="str">
            <v>FF1114</v>
          </cell>
          <cell r="J109">
            <v>61800</v>
          </cell>
          <cell r="L109">
            <v>173.32772402187632</v>
          </cell>
        </row>
        <row r="110">
          <cell r="A110" t="str">
            <v>FF1114</v>
          </cell>
          <cell r="J110">
            <v>66850</v>
          </cell>
          <cell r="L110">
            <v>187.49123545084839</v>
          </cell>
        </row>
        <row r="111">
          <cell r="A111" t="str">
            <v>FF1114</v>
          </cell>
          <cell r="J111">
            <v>82644</v>
          </cell>
          <cell r="L111">
            <v>231.78796802692469</v>
          </cell>
        </row>
        <row r="112">
          <cell r="A112" t="str">
            <v>FF1114</v>
          </cell>
          <cell r="J112">
            <v>10028</v>
          </cell>
          <cell r="L112">
            <v>28.125087645491515</v>
          </cell>
        </row>
        <row r="113">
          <cell r="A113" t="str">
            <v>FF1114</v>
          </cell>
          <cell r="J113">
            <v>9270</v>
          </cell>
          <cell r="L113">
            <v>25.999158603281447</v>
          </cell>
        </row>
        <row r="114">
          <cell r="A114" t="str">
            <v>FF1114</v>
          </cell>
          <cell r="J114">
            <v>10500</v>
          </cell>
          <cell r="L114">
            <v>29.448885149347916</v>
          </cell>
        </row>
        <row r="115">
          <cell r="A115" t="str">
            <v>FF1114</v>
          </cell>
          <cell r="J115">
            <v>50877</v>
          </cell>
          <cell r="L115">
            <v>142.69246949936894</v>
          </cell>
        </row>
        <row r="116">
          <cell r="A116" t="str">
            <v>FF1114</v>
          </cell>
          <cell r="J116">
            <v>39761</v>
          </cell>
          <cell r="L116">
            <v>111.51591642125929</v>
          </cell>
        </row>
        <row r="117">
          <cell r="A117" t="str">
            <v>FF1114</v>
          </cell>
          <cell r="J117">
            <v>10028</v>
          </cell>
          <cell r="L117">
            <v>29.64276740714465</v>
          </cell>
        </row>
        <row r="118">
          <cell r="A118" t="str">
            <v>FF1114</v>
          </cell>
          <cell r="J118">
            <v>9270</v>
          </cell>
          <cell r="L118">
            <v>27.40211945195761</v>
          </cell>
        </row>
        <row r="119">
          <cell r="A119" t="str">
            <v>FF1114</v>
          </cell>
          <cell r="J119">
            <v>51050</v>
          </cell>
          <cell r="L119">
            <v>150.90379698192405</v>
          </cell>
        </row>
        <row r="120">
          <cell r="A120" t="str">
            <v>FF1114</v>
          </cell>
          <cell r="J120">
            <v>41599</v>
          </cell>
          <cell r="L120">
            <v>122.96664154066717</v>
          </cell>
        </row>
        <row r="121">
          <cell r="A121" t="str">
            <v>FF1114</v>
          </cell>
          <cell r="J121">
            <v>61800</v>
          </cell>
          <cell r="L121">
            <v>182.68079634638406</v>
          </cell>
        </row>
        <row r="122">
          <cell r="A122" t="str">
            <v>FF1114</v>
          </cell>
          <cell r="J122">
            <v>67821</v>
          </cell>
          <cell r="L122">
            <v>200.47887199042256</v>
          </cell>
        </row>
        <row r="123">
          <cell r="A123" t="str">
            <v>FF1114</v>
          </cell>
          <cell r="J123">
            <v>45000</v>
          </cell>
          <cell r="L123">
            <v>129.94325811062504</v>
          </cell>
        </row>
        <row r="124">
          <cell r="A124" t="str">
            <v>FF1114</v>
          </cell>
          <cell r="J124">
            <v>56150</v>
          </cell>
          <cell r="L124">
            <v>162.14030984247989</v>
          </cell>
        </row>
        <row r="125">
          <cell r="A125" t="str">
            <v>FF1114</v>
          </cell>
          <cell r="J125">
            <v>6300</v>
          </cell>
          <cell r="L125">
            <v>18.192056135487505</v>
          </cell>
        </row>
        <row r="126">
          <cell r="A126" t="str">
            <v>FF1114</v>
          </cell>
          <cell r="J126">
            <v>45000</v>
          </cell>
          <cell r="L126">
            <v>129.94325811062504</v>
          </cell>
        </row>
        <row r="127">
          <cell r="A127" t="str">
            <v>FF1114</v>
          </cell>
          <cell r="J127">
            <v>70607</v>
          </cell>
          <cell r="L127">
            <v>203.88674723148668</v>
          </cell>
        </row>
        <row r="128">
          <cell r="A128" t="str">
            <v>FF1114</v>
          </cell>
          <cell r="J128">
            <v>6300</v>
          </cell>
          <cell r="L128">
            <v>18.192056135487505</v>
          </cell>
        </row>
        <row r="129">
          <cell r="A129" t="str">
            <v>FF1114</v>
          </cell>
          <cell r="J129">
            <v>34500</v>
          </cell>
          <cell r="L129">
            <v>99.623164551479192</v>
          </cell>
        </row>
        <row r="130">
          <cell r="A130" t="str">
            <v>FF1114</v>
          </cell>
          <cell r="J130">
            <v>62972</v>
          </cell>
          <cell r="L130">
            <v>181.83970777205064</v>
          </cell>
        </row>
        <row r="131">
          <cell r="A131" t="str">
            <v>FF1114</v>
          </cell>
          <cell r="J131">
            <v>4830</v>
          </cell>
          <cell r="L131">
            <v>13.947243037207086</v>
          </cell>
        </row>
        <row r="132">
          <cell r="A132" t="str">
            <v>FF1114</v>
          </cell>
          <cell r="J132">
            <v>20000</v>
          </cell>
          <cell r="L132">
            <v>54.313142422637718</v>
          </cell>
        </row>
        <row r="133">
          <cell r="A133" t="str">
            <v>FF1114</v>
          </cell>
          <cell r="J133">
            <v>20000</v>
          </cell>
          <cell r="L133">
            <v>54.313142422637718</v>
          </cell>
        </row>
        <row r="134">
          <cell r="A134" t="str">
            <v>FF1114</v>
          </cell>
          <cell r="J134">
            <v>20000</v>
          </cell>
          <cell r="L134">
            <v>54.313142422637718</v>
          </cell>
        </row>
        <row r="135">
          <cell r="A135" t="str">
            <v>FF1114</v>
          </cell>
          <cell r="J135">
            <v>45000</v>
          </cell>
          <cell r="L135">
            <v>122.20457045093487</v>
          </cell>
        </row>
        <row r="136">
          <cell r="A136" t="str">
            <v>FF1114</v>
          </cell>
          <cell r="J136">
            <v>76150</v>
          </cell>
          <cell r="L136">
            <v>206.7972897741931</v>
          </cell>
        </row>
        <row r="137">
          <cell r="A137" t="str">
            <v>FF1114</v>
          </cell>
          <cell r="J137">
            <v>6300</v>
          </cell>
          <cell r="L137">
            <v>17.108639863130879</v>
          </cell>
        </row>
        <row r="138">
          <cell r="A138" t="str">
            <v>FF1114</v>
          </cell>
          <cell r="J138">
            <v>45000</v>
          </cell>
          <cell r="L138">
            <v>122.20457045093487</v>
          </cell>
        </row>
        <row r="139">
          <cell r="A139" t="str">
            <v>FF1114</v>
          </cell>
          <cell r="J139">
            <v>90607</v>
          </cell>
          <cell r="L139">
            <v>246.05754477439677</v>
          </cell>
        </row>
        <row r="140">
          <cell r="A140" t="str">
            <v>FF1114</v>
          </cell>
          <cell r="J140">
            <v>6300</v>
          </cell>
          <cell r="L140">
            <v>17.108639863130879</v>
          </cell>
        </row>
        <row r="141">
          <cell r="A141" t="str">
            <v>FF1114</v>
          </cell>
          <cell r="J141">
            <v>34500</v>
          </cell>
          <cell r="L141">
            <v>93.690170679050055</v>
          </cell>
        </row>
        <row r="142">
          <cell r="A142" t="str">
            <v>FF1114</v>
          </cell>
          <cell r="J142">
            <v>62972</v>
          </cell>
          <cell r="L142">
            <v>171.0103602319171</v>
          </cell>
        </row>
        <row r="143">
          <cell r="A143" t="str">
            <v>FF1114</v>
          </cell>
          <cell r="J143">
            <v>4830</v>
          </cell>
          <cell r="L143">
            <v>13.116623895067008</v>
          </cell>
        </row>
        <row r="144">
          <cell r="A144" t="str">
            <v>FF1114</v>
          </cell>
          <cell r="J144">
            <v>181980</v>
          </cell>
          <cell r="L144">
            <v>475.41047846702452</v>
          </cell>
        </row>
        <row r="145">
          <cell r="A145" t="str">
            <v>FF1114</v>
          </cell>
          <cell r="J145">
            <v>181980</v>
          </cell>
          <cell r="L145">
            <v>475.41047846702452</v>
          </cell>
        </row>
        <row r="146">
          <cell r="A146" t="str">
            <v>FF1114</v>
          </cell>
          <cell r="J146">
            <v>181980</v>
          </cell>
          <cell r="L146">
            <v>494.00076008469517</v>
          </cell>
        </row>
        <row r="147">
          <cell r="A147" t="str">
            <v>FF1114</v>
          </cell>
          <cell r="J147">
            <v>181980</v>
          </cell>
          <cell r="L147">
            <v>494.00076008469517</v>
          </cell>
        </row>
        <row r="148">
          <cell r="A148" t="str">
            <v>FF1114</v>
          </cell>
          <cell r="J148">
            <v>181980</v>
          </cell>
          <cell r="L148">
            <v>510.49147217235185</v>
          </cell>
        </row>
        <row r="149">
          <cell r="A149" t="str">
            <v>FF1114</v>
          </cell>
          <cell r="J149">
            <v>143647</v>
          </cell>
          <cell r="L149">
            <v>402.95949281867144</v>
          </cell>
        </row>
        <row r="150">
          <cell r="A150" t="str">
            <v>FF1114</v>
          </cell>
          <cell r="J150">
            <v>181980</v>
          </cell>
          <cell r="L150">
            <v>507.04225352112678</v>
          </cell>
        </row>
        <row r="151">
          <cell r="A151" t="str">
            <v>FF1114</v>
          </cell>
          <cell r="J151">
            <v>181980</v>
          </cell>
          <cell r="L151">
            <v>510.39124947412705</v>
          </cell>
        </row>
        <row r="152">
          <cell r="A152" t="str">
            <v>FF1114</v>
          </cell>
          <cell r="J152">
            <v>140792</v>
          </cell>
          <cell r="L152">
            <v>394.87308932828495</v>
          </cell>
        </row>
        <row r="153">
          <cell r="A153" t="str">
            <v>FF1114</v>
          </cell>
          <cell r="J153">
            <v>140792</v>
          </cell>
          <cell r="L153">
            <v>394.87308932828495</v>
          </cell>
        </row>
        <row r="154">
          <cell r="A154" t="str">
            <v>FF1114</v>
          </cell>
          <cell r="J154">
            <v>181980</v>
          </cell>
          <cell r="L154">
            <v>537.93286924134259</v>
          </cell>
        </row>
        <row r="155">
          <cell r="A155" t="str">
            <v>FF1114</v>
          </cell>
          <cell r="J155">
            <v>140792</v>
          </cell>
          <cell r="L155">
            <v>416.18114367637713</v>
          </cell>
        </row>
        <row r="156">
          <cell r="A156" t="str">
            <v>FF1114</v>
          </cell>
          <cell r="J156">
            <v>140792</v>
          </cell>
          <cell r="L156">
            <v>416.18114367637713</v>
          </cell>
        </row>
        <row r="157">
          <cell r="A157" t="str">
            <v>FF1114</v>
          </cell>
          <cell r="J157">
            <v>239480</v>
          </cell>
          <cell r="L157">
            <v>691.52914338516621</v>
          </cell>
        </row>
        <row r="158">
          <cell r="A158" t="str">
            <v>FF1114</v>
          </cell>
          <cell r="J158">
            <v>190792</v>
          </cell>
          <cell r="L158">
            <v>550.93631336538601</v>
          </cell>
        </row>
        <row r="159">
          <cell r="A159" t="str">
            <v>FF1114</v>
          </cell>
          <cell r="J159">
            <v>190792</v>
          </cell>
          <cell r="L159">
            <v>550.93631336538601</v>
          </cell>
        </row>
        <row r="160">
          <cell r="A160" t="str">
            <v>FF1114</v>
          </cell>
          <cell r="J160">
            <v>181980</v>
          </cell>
          <cell r="L160">
            <v>494.19528290358056</v>
          </cell>
        </row>
        <row r="161">
          <cell r="A161" t="str">
            <v>FF1114</v>
          </cell>
          <cell r="J161">
            <v>140792</v>
          </cell>
          <cell r="L161">
            <v>382.34279739840048</v>
          </cell>
        </row>
        <row r="162">
          <cell r="A162" t="str">
            <v>FF1114</v>
          </cell>
          <cell r="J162">
            <v>140792</v>
          </cell>
          <cell r="L162">
            <v>382.34279739840048</v>
          </cell>
        </row>
        <row r="163">
          <cell r="A163" t="str">
            <v>FF1114</v>
          </cell>
          <cell r="J163">
            <v>290000</v>
          </cell>
          <cell r="L163">
            <v>808.01326256251662</v>
          </cell>
        </row>
        <row r="164">
          <cell r="A164" t="str">
            <v>FF1114</v>
          </cell>
          <cell r="J164">
            <v>290000</v>
          </cell>
          <cell r="L164">
            <v>813.35016126770438</v>
          </cell>
        </row>
        <row r="165">
          <cell r="A165" t="str">
            <v>FF1114</v>
          </cell>
          <cell r="J165">
            <v>290000</v>
          </cell>
          <cell r="L165">
            <v>857.23998285520031</v>
          </cell>
        </row>
        <row r="166">
          <cell r="A166" t="str">
            <v>FF1114</v>
          </cell>
          <cell r="J166">
            <v>290000</v>
          </cell>
          <cell r="L166">
            <v>837.41210782402788</v>
          </cell>
        </row>
        <row r="167">
          <cell r="A167" t="str">
            <v>FF1114</v>
          </cell>
          <cell r="J167">
            <v>290000</v>
          </cell>
          <cell r="L167">
            <v>837.41210782402788</v>
          </cell>
        </row>
        <row r="168">
          <cell r="A168" t="str">
            <v>FF1114</v>
          </cell>
          <cell r="J168">
            <v>290000</v>
          </cell>
          <cell r="L168">
            <v>787.54056512824684</v>
          </cell>
        </row>
        <row r="169">
          <cell r="A169" t="str">
            <v>FF1114</v>
          </cell>
          <cell r="J169">
            <v>290000</v>
          </cell>
          <cell r="L169">
            <v>787.54056512824684</v>
          </cell>
        </row>
        <row r="170">
          <cell r="A170" t="str">
            <v>FF1114</v>
          </cell>
          <cell r="J170">
            <v>179622</v>
          </cell>
          <cell r="L170">
            <v>487.59976111623865</v>
          </cell>
        </row>
        <row r="171">
          <cell r="A171" t="str">
            <v>FF1114</v>
          </cell>
          <cell r="J171">
            <v>180272</v>
          </cell>
          <cell r="L171">
            <v>505.7001795332136</v>
          </cell>
        </row>
        <row r="172">
          <cell r="A172" t="str">
            <v>FF1114</v>
          </cell>
          <cell r="J172">
            <v>180272</v>
          </cell>
          <cell r="L172">
            <v>505.7001795332136</v>
          </cell>
        </row>
        <row r="173">
          <cell r="A173" t="str">
            <v>FF1114</v>
          </cell>
          <cell r="J173">
            <v>180272</v>
          </cell>
          <cell r="L173">
            <v>502.28333402989654</v>
          </cell>
        </row>
        <row r="174">
          <cell r="A174" t="str">
            <v>FF1114</v>
          </cell>
          <cell r="J174">
            <v>180272</v>
          </cell>
          <cell r="L174">
            <v>502.28333402989654</v>
          </cell>
        </row>
        <row r="175">
          <cell r="A175" t="str">
            <v>FF1114</v>
          </cell>
          <cell r="J175">
            <v>180272</v>
          </cell>
          <cell r="L175">
            <v>505.60089748983313</v>
          </cell>
        </row>
        <row r="176">
          <cell r="A176" t="str">
            <v>FF1114</v>
          </cell>
          <cell r="J176">
            <v>180272</v>
          </cell>
          <cell r="L176">
            <v>505.60089748983313</v>
          </cell>
        </row>
        <row r="177">
          <cell r="A177" t="str">
            <v>FF1114</v>
          </cell>
          <cell r="J177">
            <v>160650</v>
          </cell>
          <cell r="L177">
            <v>450.56794278502315</v>
          </cell>
        </row>
        <row r="178">
          <cell r="A178" t="str">
            <v>FF1114</v>
          </cell>
          <cell r="J178">
            <v>180272</v>
          </cell>
          <cell r="L178">
            <v>532.88402134231956</v>
          </cell>
        </row>
        <row r="179">
          <cell r="A179" t="str">
            <v>FF1114</v>
          </cell>
          <cell r="J179">
            <v>180272</v>
          </cell>
          <cell r="L179">
            <v>532.88402134231956</v>
          </cell>
        </row>
        <row r="180">
          <cell r="A180" t="str">
            <v>FF1114</v>
          </cell>
          <cell r="J180">
            <v>160650</v>
          </cell>
          <cell r="L180">
            <v>474.88139050237214</v>
          </cell>
        </row>
        <row r="181">
          <cell r="A181" t="str">
            <v>FF1114</v>
          </cell>
          <cell r="J181">
            <v>180272</v>
          </cell>
          <cell r="L181">
            <v>520.55846724707988</v>
          </cell>
        </row>
        <row r="182">
          <cell r="A182" t="str">
            <v>FF1114</v>
          </cell>
          <cell r="J182">
            <v>180272</v>
          </cell>
          <cell r="L182">
            <v>520.55846724707988</v>
          </cell>
        </row>
        <row r="183">
          <cell r="A183" t="str">
            <v>FF1114</v>
          </cell>
          <cell r="J183">
            <v>180272</v>
          </cell>
          <cell r="L183">
            <v>489.55694054068732</v>
          </cell>
        </row>
        <row r="184">
          <cell r="A184" t="str">
            <v>FF1114</v>
          </cell>
          <cell r="J184">
            <v>180272</v>
          </cell>
          <cell r="L184">
            <v>489.55694054068732</v>
          </cell>
        </row>
        <row r="185">
          <cell r="A185" t="str">
            <v>FF1121</v>
          </cell>
          <cell r="J185">
            <v>20000</v>
          </cell>
          <cell r="L185">
            <v>52.248651331687498</v>
          </cell>
        </row>
        <row r="186">
          <cell r="A186" t="str">
            <v>FF1121</v>
          </cell>
          <cell r="J186">
            <v>439500</v>
          </cell>
          <cell r="L186">
            <v>1148.1641130138328</v>
          </cell>
        </row>
        <row r="187">
          <cell r="A187" t="str">
            <v>FF1121</v>
          </cell>
          <cell r="J187">
            <v>10500</v>
          </cell>
          <cell r="L187">
            <v>27.430541949135936</v>
          </cell>
        </row>
        <row r="188">
          <cell r="A188" t="str">
            <v>FF1121</v>
          </cell>
          <cell r="J188">
            <v>439500</v>
          </cell>
          <cell r="L188">
            <v>1193.0615125685433</v>
          </cell>
        </row>
        <row r="189">
          <cell r="A189" t="str">
            <v>FF1121</v>
          </cell>
          <cell r="J189">
            <v>10500</v>
          </cell>
          <cell r="L189">
            <v>28.503176068190456</v>
          </cell>
        </row>
        <row r="190">
          <cell r="A190" t="str">
            <v>FF1121</v>
          </cell>
          <cell r="J190">
            <v>20000</v>
          </cell>
          <cell r="L190">
            <v>56.104129263913819</v>
          </cell>
        </row>
        <row r="191">
          <cell r="A191" t="str">
            <v>FF1121</v>
          </cell>
          <cell r="J191">
            <v>439500</v>
          </cell>
          <cell r="L191">
            <v>1232.8882405745062</v>
          </cell>
        </row>
        <row r="192">
          <cell r="A192" t="str">
            <v>FF1121</v>
          </cell>
          <cell r="J192">
            <v>10500</v>
          </cell>
          <cell r="L192">
            <v>29.454667863554757</v>
          </cell>
        </row>
        <row r="193">
          <cell r="A193" t="str">
            <v>FF1121</v>
          </cell>
          <cell r="J193">
            <v>302121</v>
          </cell>
          <cell r="L193">
            <v>841.78543068500028</v>
          </cell>
        </row>
        <row r="194">
          <cell r="A194" t="str">
            <v>FF1121</v>
          </cell>
          <cell r="J194">
            <v>9340.5</v>
          </cell>
          <cell r="L194">
            <v>26.024992686086851</v>
          </cell>
        </row>
        <row r="195">
          <cell r="A195" t="str">
            <v>FF1121</v>
          </cell>
          <cell r="J195">
            <v>-302121</v>
          </cell>
          <cell r="L195">
            <v>-841.78543068500028</v>
          </cell>
        </row>
        <row r="196">
          <cell r="A196" t="str">
            <v>FF1121</v>
          </cell>
          <cell r="J196">
            <v>-9340.5</v>
          </cell>
          <cell r="L196">
            <v>-26.024992686086851</v>
          </cell>
        </row>
        <row r="197">
          <cell r="A197" t="str">
            <v>FF1121</v>
          </cell>
          <cell r="J197">
            <v>464800</v>
          </cell>
          <cell r="L197">
            <v>1295.0502222036473</v>
          </cell>
        </row>
        <row r="198">
          <cell r="A198" t="str">
            <v>FF1121</v>
          </cell>
          <cell r="J198">
            <v>10500</v>
          </cell>
          <cell r="L198">
            <v>29.255652610022153</v>
          </cell>
        </row>
        <row r="199">
          <cell r="A199" t="str">
            <v>FF1121</v>
          </cell>
          <cell r="J199">
            <v>464800</v>
          </cell>
          <cell r="L199">
            <v>1303.6039826111344</v>
          </cell>
        </row>
        <row r="200">
          <cell r="A200" t="str">
            <v>FF1121</v>
          </cell>
          <cell r="J200">
            <v>10500</v>
          </cell>
          <cell r="L200">
            <v>29.448885149347916</v>
          </cell>
        </row>
        <row r="201">
          <cell r="A201" t="str">
            <v>FF1121</v>
          </cell>
          <cell r="J201">
            <v>10500</v>
          </cell>
          <cell r="L201">
            <v>31.037999379240009</v>
          </cell>
        </row>
        <row r="202">
          <cell r="A202" t="str">
            <v>FF1121</v>
          </cell>
          <cell r="J202">
            <v>464800</v>
          </cell>
          <cell r="L202">
            <v>1373.9487725210245</v>
          </cell>
        </row>
        <row r="203">
          <cell r="A203" t="str">
            <v>FF1121</v>
          </cell>
          <cell r="J203">
            <v>10000</v>
          </cell>
          <cell r="L203">
            <v>28.876279580138895</v>
          </cell>
        </row>
        <row r="204">
          <cell r="A204" t="str">
            <v>FF1121</v>
          </cell>
          <cell r="J204">
            <v>464800</v>
          </cell>
          <cell r="L204">
            <v>1342.1694748848558</v>
          </cell>
        </row>
        <row r="205">
          <cell r="A205" t="str">
            <v>FF1121</v>
          </cell>
          <cell r="J205">
            <v>10500</v>
          </cell>
          <cell r="L205">
            <v>30.320093559145839</v>
          </cell>
        </row>
        <row r="206">
          <cell r="A206" t="str">
            <v>FF1121</v>
          </cell>
          <cell r="J206">
            <v>10500</v>
          </cell>
          <cell r="L206">
            <v>28.514399771884801</v>
          </cell>
        </row>
        <row r="207">
          <cell r="A207" t="str">
            <v>FF1121</v>
          </cell>
          <cell r="J207">
            <v>464800</v>
          </cell>
          <cell r="L207">
            <v>1262.2374299021005</v>
          </cell>
        </row>
        <row r="208">
          <cell r="A208" t="str">
            <v>FF1122</v>
          </cell>
          <cell r="J208">
            <v>61456</v>
          </cell>
          <cell r="L208">
            <v>172.39676840215438</v>
          </cell>
        </row>
        <row r="209">
          <cell r="A209" t="str">
            <v>FF1122</v>
          </cell>
          <cell r="J209">
            <v>4442</v>
          </cell>
          <cell r="L209">
            <v>12.460727109515259</v>
          </cell>
        </row>
        <row r="210">
          <cell r="A210" t="str">
            <v>FF1122</v>
          </cell>
          <cell r="J210">
            <v>79017</v>
          </cell>
          <cell r="L210">
            <v>220.16132402724958</v>
          </cell>
        </row>
        <row r="211">
          <cell r="A211" t="str">
            <v>FF1122</v>
          </cell>
          <cell r="J211">
            <v>5250</v>
          </cell>
          <cell r="L211">
            <v>14.627826305011077</v>
          </cell>
        </row>
        <row r="212">
          <cell r="A212" t="str">
            <v>FF1122</v>
          </cell>
          <cell r="J212">
            <v>68040</v>
          </cell>
          <cell r="L212">
            <v>189.57662891294356</v>
          </cell>
        </row>
        <row r="213">
          <cell r="A213" t="str">
            <v>FF1122</v>
          </cell>
          <cell r="J213">
            <v>4749.75</v>
          </cell>
          <cell r="L213">
            <v>13.234003427090736</v>
          </cell>
        </row>
        <row r="214">
          <cell r="A214" t="str">
            <v>FF1122</v>
          </cell>
          <cell r="J214">
            <v>-79017</v>
          </cell>
          <cell r="L214">
            <v>-220.16132402724958</v>
          </cell>
        </row>
        <row r="215">
          <cell r="A215" t="str">
            <v>FF1122</v>
          </cell>
          <cell r="J215">
            <v>-5250</v>
          </cell>
          <cell r="L215">
            <v>-14.627826305011077</v>
          </cell>
        </row>
        <row r="216">
          <cell r="A216" t="str">
            <v>FF1122</v>
          </cell>
          <cell r="J216">
            <v>-68040</v>
          </cell>
          <cell r="L216">
            <v>-189.57662891294356</v>
          </cell>
        </row>
        <row r="217">
          <cell r="A217" t="str">
            <v>FF1122</v>
          </cell>
          <cell r="J217">
            <v>68040</v>
          </cell>
          <cell r="L217">
            <v>189.57662891294356</v>
          </cell>
        </row>
        <row r="218">
          <cell r="A218" t="str">
            <v>FF1122</v>
          </cell>
          <cell r="J218">
            <v>4725</v>
          </cell>
          <cell r="L218">
            <v>13.165043674509969</v>
          </cell>
        </row>
        <row r="219">
          <cell r="A219" t="str">
            <v>FF1122</v>
          </cell>
          <cell r="J219">
            <v>68040</v>
          </cell>
          <cell r="L219">
            <v>190.82877576777449</v>
          </cell>
        </row>
        <row r="220">
          <cell r="A220" t="str">
            <v>FF1122</v>
          </cell>
          <cell r="J220">
            <v>4725</v>
          </cell>
          <cell r="L220">
            <v>13.251998317206562</v>
          </cell>
        </row>
        <row r="221">
          <cell r="A221" t="str">
            <v>FF1122</v>
          </cell>
          <cell r="J221">
            <v>4725</v>
          </cell>
          <cell r="L221">
            <v>13.967099720658005</v>
          </cell>
        </row>
        <row r="222">
          <cell r="A222" t="str">
            <v>FF1122</v>
          </cell>
          <cell r="J222">
            <v>68040</v>
          </cell>
          <cell r="L222">
            <v>201.12623597747526</v>
          </cell>
        </row>
        <row r="223">
          <cell r="A223" t="str">
            <v>FF1122</v>
          </cell>
          <cell r="J223">
            <v>11000</v>
          </cell>
          <cell r="L223">
            <v>31.763907538152782</v>
          </cell>
        </row>
        <row r="224">
          <cell r="A224" t="str">
            <v>FF1122</v>
          </cell>
          <cell r="J224">
            <v>68040</v>
          </cell>
          <cell r="L224">
            <v>196.47420626326505</v>
          </cell>
        </row>
        <row r="225">
          <cell r="A225" t="str">
            <v>FF1122</v>
          </cell>
          <cell r="J225">
            <v>4725</v>
          </cell>
          <cell r="L225">
            <v>13.644042101615627</v>
          </cell>
        </row>
        <row r="226">
          <cell r="A226" t="str">
            <v>FF1122</v>
          </cell>
          <cell r="J226">
            <v>4725</v>
          </cell>
          <cell r="L226">
            <v>12.83147989734816</v>
          </cell>
        </row>
        <row r="227">
          <cell r="A227" t="str">
            <v>FF1122</v>
          </cell>
          <cell r="J227">
            <v>68040</v>
          </cell>
          <cell r="L227">
            <v>184.7733105218135</v>
          </cell>
        </row>
        <row r="228">
          <cell r="A228" t="str">
            <v>FF1122</v>
          </cell>
          <cell r="J228">
            <v>3447.2</v>
          </cell>
          <cell r="L228">
            <v>9.0055775435296574</v>
          </cell>
        </row>
        <row r="229">
          <cell r="A229" t="str">
            <v>FF1122</v>
          </cell>
          <cell r="J229">
            <v>62162.8</v>
          </cell>
          <cell r="L229">
            <v>162.39612315007119</v>
          </cell>
        </row>
        <row r="230">
          <cell r="A230" t="str">
            <v>FF1122</v>
          </cell>
          <cell r="J230">
            <v>3447.2</v>
          </cell>
          <cell r="L230">
            <v>9.3577284325967742</v>
          </cell>
        </row>
        <row r="231">
          <cell r="A231" t="str">
            <v>FF1122</v>
          </cell>
          <cell r="J231">
            <v>62162.8</v>
          </cell>
          <cell r="L231">
            <v>168.74640317063901</v>
          </cell>
        </row>
        <row r="232">
          <cell r="A232" t="str">
            <v>FF1122</v>
          </cell>
          <cell r="J232">
            <v>3447.2</v>
          </cell>
          <cell r="L232">
            <v>9.6701077199281862</v>
          </cell>
        </row>
        <row r="233">
          <cell r="A233" t="str">
            <v>FF1122</v>
          </cell>
          <cell r="J233">
            <v>62162.8</v>
          </cell>
          <cell r="L233">
            <v>174.3794883303411</v>
          </cell>
        </row>
        <row r="234">
          <cell r="A234" t="str">
            <v>FF1122</v>
          </cell>
          <cell r="J234">
            <v>3447.2</v>
          </cell>
          <cell r="L234">
            <v>9.6047700645017482</v>
          </cell>
        </row>
        <row r="235">
          <cell r="A235" t="str">
            <v>FF1122</v>
          </cell>
          <cell r="J235">
            <v>62162.8</v>
          </cell>
          <cell r="L235">
            <v>173.20126495869383</v>
          </cell>
        </row>
        <row r="236">
          <cell r="A236" t="str">
            <v>FF1122</v>
          </cell>
          <cell r="J236">
            <v>3447.2</v>
          </cell>
          <cell r="L236">
            <v>9.6682092273173463</v>
          </cell>
        </row>
        <row r="237">
          <cell r="A237" t="str">
            <v>FF1122</v>
          </cell>
          <cell r="J237">
            <v>62162.8</v>
          </cell>
          <cell r="L237">
            <v>174.34525312017951</v>
          </cell>
        </row>
        <row r="238">
          <cell r="A238" t="str">
            <v>FF1122</v>
          </cell>
          <cell r="J238">
            <v>4000</v>
          </cell>
          <cell r="L238">
            <v>11.218622914037301</v>
          </cell>
        </row>
        <row r="239">
          <cell r="A239" t="str">
            <v>FF1122</v>
          </cell>
          <cell r="J239">
            <v>3447.2</v>
          </cell>
          <cell r="L239">
            <v>10.189922996201538</v>
          </cell>
        </row>
        <row r="240">
          <cell r="A240" t="str">
            <v>FF1122</v>
          </cell>
          <cell r="J240">
            <v>62162.8</v>
          </cell>
          <cell r="L240">
            <v>183.75323312493535</v>
          </cell>
        </row>
        <row r="241">
          <cell r="A241" t="str">
            <v>FF1122</v>
          </cell>
          <cell r="J241">
            <v>4000</v>
          </cell>
          <cell r="L241">
            <v>11.823999763520003</v>
          </cell>
        </row>
        <row r="242">
          <cell r="A242" t="str">
            <v>FF1122</v>
          </cell>
          <cell r="J242">
            <v>3447.2</v>
          </cell>
          <cell r="L242">
            <v>9.9542310968654792</v>
          </cell>
        </row>
        <row r="243">
          <cell r="A243" t="str">
            <v>FF1122</v>
          </cell>
          <cell r="J243">
            <v>62162.8</v>
          </cell>
          <cell r="L243">
            <v>179.50303922842582</v>
          </cell>
        </row>
        <row r="244">
          <cell r="A244" t="str">
            <v>FF1122</v>
          </cell>
          <cell r="J244">
            <v>3447.2</v>
          </cell>
          <cell r="L244">
            <v>9.9542310968654792</v>
          </cell>
        </row>
        <row r="245">
          <cell r="A245" t="str">
            <v>FF1122</v>
          </cell>
          <cell r="J245">
            <v>62162.8</v>
          </cell>
          <cell r="L245">
            <v>179.50303922842582</v>
          </cell>
        </row>
        <row r="246">
          <cell r="A246" t="str">
            <v>FF1122</v>
          </cell>
          <cell r="J246">
            <v>5000</v>
          </cell>
          <cell r="L246">
            <v>14.438139790069448</v>
          </cell>
        </row>
        <row r="247">
          <cell r="A247" t="str">
            <v>FF1122</v>
          </cell>
          <cell r="J247">
            <v>5900</v>
          </cell>
          <cell r="L247">
            <v>17.037004952281947</v>
          </cell>
        </row>
        <row r="248">
          <cell r="A248" t="str">
            <v>FF1122</v>
          </cell>
          <cell r="J248">
            <v>13230</v>
          </cell>
          <cell r="L248">
            <v>38.203317884523756</v>
          </cell>
        </row>
        <row r="249">
          <cell r="A249" t="str">
            <v>FF1122</v>
          </cell>
          <cell r="J249">
            <v>20158.2</v>
          </cell>
          <cell r="L249">
            <v>58.209381903235588</v>
          </cell>
        </row>
        <row r="250">
          <cell r="A250" t="str">
            <v>FF1122</v>
          </cell>
          <cell r="J250">
            <v>1764</v>
          </cell>
          <cell r="L250">
            <v>5.0937757179365013</v>
          </cell>
        </row>
        <row r="251">
          <cell r="A251" t="str">
            <v>FF1122</v>
          </cell>
          <cell r="J251">
            <v>26460</v>
          </cell>
          <cell r="L251">
            <v>71.856287425149702</v>
          </cell>
        </row>
        <row r="252">
          <cell r="A252" t="str">
            <v>FF1122</v>
          </cell>
          <cell r="J252">
            <v>40316.400000000001</v>
          </cell>
          <cell r="L252">
            <v>109.48551875840157</v>
          </cell>
        </row>
        <row r="253">
          <cell r="A253" t="str">
            <v>FF1122</v>
          </cell>
          <cell r="J253">
            <v>3528</v>
          </cell>
          <cell r="L253">
            <v>9.5808383233532926</v>
          </cell>
        </row>
        <row r="254">
          <cell r="A254" t="str">
            <v>FF1122</v>
          </cell>
          <cell r="J254">
            <v>223309</v>
          </cell>
          <cell r="L254">
            <v>626.42785008976659</v>
          </cell>
        </row>
        <row r="255">
          <cell r="A255" t="str">
            <v>FF1122</v>
          </cell>
          <cell r="J255">
            <v>223309</v>
          </cell>
          <cell r="L255">
            <v>626.30486607768898</v>
          </cell>
        </row>
        <row r="256">
          <cell r="A256" t="str">
            <v>FF1122</v>
          </cell>
          <cell r="J256">
            <v>223309</v>
          </cell>
          <cell r="L256">
            <v>660.10139079797216</v>
          </cell>
        </row>
        <row r="257">
          <cell r="A257" t="str">
            <v>FF1122</v>
          </cell>
          <cell r="J257">
            <v>298309</v>
          </cell>
          <cell r="L257">
            <v>861.40540852716538</v>
          </cell>
        </row>
        <row r="258">
          <cell r="A258" t="str">
            <v>FF1122</v>
          </cell>
          <cell r="J258">
            <v>170000</v>
          </cell>
          <cell r="L258">
            <v>444.11353631934372</v>
          </cell>
        </row>
        <row r="259">
          <cell r="A259" t="str">
            <v>FF1122</v>
          </cell>
          <cell r="J259">
            <v>170000</v>
          </cell>
          <cell r="L259">
            <v>461.47999348498831</v>
          </cell>
        </row>
        <row r="260">
          <cell r="A260" t="str">
            <v>FF1122</v>
          </cell>
          <cell r="J260">
            <v>170000</v>
          </cell>
          <cell r="L260">
            <v>476.88509874326746</v>
          </cell>
        </row>
        <row r="261">
          <cell r="A261" t="str">
            <v>FF1122</v>
          </cell>
          <cell r="J261">
            <v>170000</v>
          </cell>
          <cell r="L261">
            <v>473.66294701940626</v>
          </cell>
        </row>
        <row r="262">
          <cell r="A262" t="str">
            <v>FF1122</v>
          </cell>
          <cell r="J262">
            <v>170000</v>
          </cell>
          <cell r="L262">
            <v>476.79147384658529</v>
          </cell>
        </row>
        <row r="263">
          <cell r="A263" t="str">
            <v>FF1122</v>
          </cell>
          <cell r="J263">
            <v>170000</v>
          </cell>
          <cell r="L263">
            <v>502.51998994960019</v>
          </cell>
        </row>
        <row r="264">
          <cell r="A264" t="str">
            <v>FF1122</v>
          </cell>
          <cell r="J264">
            <v>170000</v>
          </cell>
          <cell r="L264">
            <v>490.89675286236121</v>
          </cell>
        </row>
        <row r="265">
          <cell r="A265" t="str">
            <v>FF1122</v>
          </cell>
          <cell r="J265">
            <v>170000</v>
          </cell>
          <cell r="L265">
            <v>461.6617105924206</v>
          </cell>
        </row>
        <row r="266">
          <cell r="A266" t="str">
            <v>FF1122</v>
          </cell>
          <cell r="J266">
            <v>349790</v>
          </cell>
          <cell r="L266">
            <v>949.53580541831809</v>
          </cell>
        </row>
        <row r="267">
          <cell r="A267" t="str">
            <v>FF1122</v>
          </cell>
          <cell r="J267">
            <v>350590</v>
          </cell>
          <cell r="L267">
            <v>983.28425185808442</v>
          </cell>
        </row>
        <row r="268">
          <cell r="A268" t="str">
            <v>FF1123</v>
          </cell>
          <cell r="J268">
            <v>39000</v>
          </cell>
          <cell r="L268">
            <v>99.64358257003795</v>
          </cell>
        </row>
        <row r="269">
          <cell r="A269" t="str">
            <v>FF1123</v>
          </cell>
          <cell r="J269">
            <v>79017</v>
          </cell>
          <cell r="L269">
            <v>206.42658411379756</v>
          </cell>
        </row>
        <row r="270">
          <cell r="A270" t="str">
            <v>FF1123</v>
          </cell>
          <cell r="J270">
            <v>5250</v>
          </cell>
          <cell r="L270">
            <v>13.715270974567968</v>
          </cell>
        </row>
        <row r="271">
          <cell r="A271" t="str">
            <v>FF1123</v>
          </cell>
          <cell r="J271">
            <v>67495</v>
          </cell>
          <cell r="L271">
            <v>183.22113035452523</v>
          </cell>
        </row>
        <row r="272">
          <cell r="A272" t="str">
            <v>FF1123</v>
          </cell>
          <cell r="J272">
            <v>15450</v>
          </cell>
          <cell r="L272">
            <v>41.940387643194526</v>
          </cell>
        </row>
        <row r="273">
          <cell r="A273" t="str">
            <v>FF1123</v>
          </cell>
          <cell r="J273">
            <v>79017</v>
          </cell>
          <cell r="L273">
            <v>214.49861556001954</v>
          </cell>
        </row>
        <row r="274">
          <cell r="A274" t="str">
            <v>FF1123</v>
          </cell>
          <cell r="J274">
            <v>5250</v>
          </cell>
          <cell r="L274">
            <v>14.251588034095228</v>
          </cell>
        </row>
        <row r="275">
          <cell r="A275" t="str">
            <v>FF1123</v>
          </cell>
          <cell r="J275">
            <v>79017</v>
          </cell>
          <cell r="L275">
            <v>221.65899910233392</v>
          </cell>
        </row>
        <row r="276">
          <cell r="A276" t="str">
            <v>FF1123</v>
          </cell>
          <cell r="J276">
            <v>5250</v>
          </cell>
          <cell r="L276">
            <v>14.727333931777379</v>
          </cell>
        </row>
        <row r="277">
          <cell r="A277" t="str">
            <v>FF1123</v>
          </cell>
          <cell r="J277">
            <v>-4749.75</v>
          </cell>
          <cell r="L277">
            <v>-13.234003427090736</v>
          </cell>
        </row>
        <row r="278">
          <cell r="A278" t="str">
            <v>FF1123</v>
          </cell>
          <cell r="J278">
            <v>79017</v>
          </cell>
          <cell r="L278">
            <v>221.61548169962137</v>
          </cell>
        </row>
        <row r="279">
          <cell r="A279" t="str">
            <v>FF1123</v>
          </cell>
          <cell r="J279">
            <v>5250</v>
          </cell>
          <cell r="L279">
            <v>14.724442574673958</v>
          </cell>
        </row>
        <row r="280">
          <cell r="A280" t="str">
            <v>FF1123</v>
          </cell>
          <cell r="J280">
            <v>5250</v>
          </cell>
          <cell r="L280">
            <v>15.518999689620005</v>
          </cell>
        </row>
        <row r="281">
          <cell r="A281" t="str">
            <v>FF1123</v>
          </cell>
          <cell r="J281">
            <v>79017</v>
          </cell>
          <cell r="L281">
            <v>233.57424732851504</v>
          </cell>
        </row>
        <row r="282">
          <cell r="A282" t="str">
            <v>FF1123</v>
          </cell>
          <cell r="J282">
            <v>79017</v>
          </cell>
          <cell r="L282">
            <v>228.17169835838351</v>
          </cell>
        </row>
        <row r="283">
          <cell r="A283" t="str">
            <v>FF1123</v>
          </cell>
          <cell r="J283">
            <v>5250</v>
          </cell>
          <cell r="L283">
            <v>15.160046779572919</v>
          </cell>
        </row>
        <row r="284">
          <cell r="A284" t="str">
            <v>FF1123</v>
          </cell>
          <cell r="J284">
            <v>5250</v>
          </cell>
          <cell r="L284">
            <v>14.2571998859424</v>
          </cell>
        </row>
        <row r="285">
          <cell r="A285" t="str">
            <v>FF1123</v>
          </cell>
          <cell r="J285">
            <v>10000</v>
          </cell>
          <cell r="L285">
            <v>27.156571211318859</v>
          </cell>
        </row>
        <row r="286">
          <cell r="A286" t="str">
            <v>FF1123</v>
          </cell>
          <cell r="J286">
            <v>79017</v>
          </cell>
          <cell r="L286">
            <v>214.58307874047821</v>
          </cell>
        </row>
        <row r="287">
          <cell r="A287" t="str">
            <v>FF1123</v>
          </cell>
          <cell r="J287">
            <v>24821.5</v>
          </cell>
          <cell r="L287">
            <v>64.844494951474061</v>
          </cell>
        </row>
        <row r="288">
          <cell r="A288" t="str">
            <v>FF1123</v>
          </cell>
          <cell r="J288">
            <v>29169</v>
          </cell>
          <cell r="L288">
            <v>76.202045534699636</v>
          </cell>
        </row>
        <row r="289">
          <cell r="A289" t="str">
            <v>FF1123</v>
          </cell>
          <cell r="J289">
            <v>3723</v>
          </cell>
          <cell r="L289">
            <v>9.7260864453936282</v>
          </cell>
        </row>
        <row r="290">
          <cell r="A290" t="str">
            <v>FF1123</v>
          </cell>
          <cell r="J290">
            <v>24821.5</v>
          </cell>
          <cell r="L290">
            <v>67.380150931103756</v>
          </cell>
        </row>
        <row r="291">
          <cell r="A291" t="str">
            <v>FF1123</v>
          </cell>
          <cell r="J291">
            <v>29169</v>
          </cell>
          <cell r="L291">
            <v>79.181823117433083</v>
          </cell>
        </row>
        <row r="292">
          <cell r="A292" t="str">
            <v>FF1123</v>
          </cell>
          <cell r="J292">
            <v>3723</v>
          </cell>
          <cell r="L292">
            <v>10.106411857321245</v>
          </cell>
        </row>
        <row r="293">
          <cell r="A293" t="str">
            <v>FF1123</v>
          </cell>
          <cell r="J293">
            <v>24821.5</v>
          </cell>
          <cell r="L293">
            <v>69.629432226211847</v>
          </cell>
        </row>
        <row r="294">
          <cell r="A294" t="str">
            <v>FF1123</v>
          </cell>
          <cell r="J294">
            <v>29169</v>
          </cell>
          <cell r="L294">
            <v>81.825067324955114</v>
          </cell>
        </row>
        <row r="295">
          <cell r="A295" t="str">
            <v>FF1123</v>
          </cell>
          <cell r="J295">
            <v>3723</v>
          </cell>
          <cell r="L295">
            <v>10.443783662477557</v>
          </cell>
        </row>
        <row r="296">
          <cell r="A296" t="str">
            <v>FF1123</v>
          </cell>
          <cell r="J296">
            <v>24821.5</v>
          </cell>
          <cell r="L296">
            <v>69.15896964377761</v>
          </cell>
        </row>
        <row r="297">
          <cell r="A297" t="str">
            <v>FF1123</v>
          </cell>
          <cell r="J297">
            <v>29169</v>
          </cell>
          <cell r="L297">
            <v>81.272202950641542</v>
          </cell>
        </row>
        <row r="298">
          <cell r="A298" t="str">
            <v>FF1123</v>
          </cell>
          <cell r="J298">
            <v>3723</v>
          </cell>
          <cell r="L298">
            <v>10.373218539724999</v>
          </cell>
        </row>
        <row r="299">
          <cell r="A299" t="str">
            <v>FF1123</v>
          </cell>
          <cell r="J299">
            <v>17871.48</v>
          </cell>
          <cell r="L299">
            <v>50.123348758939841</v>
          </cell>
        </row>
        <row r="300">
          <cell r="A300" t="str">
            <v>FF1123</v>
          </cell>
          <cell r="J300">
            <v>3723</v>
          </cell>
          <cell r="L300">
            <v>10.441733277240218</v>
          </cell>
        </row>
        <row r="301">
          <cell r="A301" t="str">
            <v>FF1123</v>
          </cell>
          <cell r="J301">
            <v>21001.68</v>
          </cell>
          <cell r="L301">
            <v>58.902482120319732</v>
          </cell>
        </row>
        <row r="302">
          <cell r="A302" t="str">
            <v>FF1123</v>
          </cell>
          <cell r="J302">
            <v>3723</v>
          </cell>
          <cell r="L302">
            <v>11.005187779896245</v>
          </cell>
        </row>
        <row r="303">
          <cell r="A303" t="str">
            <v>FF1123</v>
          </cell>
          <cell r="J303">
            <v>31502.52</v>
          </cell>
          <cell r="L303">
            <v>93.121447257571049</v>
          </cell>
        </row>
        <row r="304">
          <cell r="A304" t="str">
            <v>FF1123</v>
          </cell>
          <cell r="J304">
            <v>26807.22</v>
          </cell>
          <cell r="L304">
            <v>79.242140735157179</v>
          </cell>
        </row>
        <row r="305">
          <cell r="A305" t="str">
            <v>FF1123</v>
          </cell>
          <cell r="J305">
            <v>17871.48</v>
          </cell>
          <cell r="L305">
            <v>51.606185299086064</v>
          </cell>
        </row>
        <row r="306">
          <cell r="A306" t="str">
            <v>FF1123</v>
          </cell>
          <cell r="J306">
            <v>12300.84</v>
          </cell>
          <cell r="L306">
            <v>35.520249491055573</v>
          </cell>
        </row>
        <row r="307">
          <cell r="A307" t="str">
            <v>FF1123</v>
          </cell>
          <cell r="J307">
            <v>3723</v>
          </cell>
          <cell r="L307">
            <v>10.75063888768571</v>
          </cell>
        </row>
        <row r="308">
          <cell r="A308" t="str">
            <v>FF1123</v>
          </cell>
          <cell r="J308">
            <v>17871.48</v>
          </cell>
          <cell r="L308">
            <v>48.532811927166073</v>
          </cell>
        </row>
        <row r="309">
          <cell r="A309" t="str">
            <v>FF1123</v>
          </cell>
          <cell r="J309">
            <v>24601.68</v>
          </cell>
          <cell r="L309">
            <v>66.80972748380789</v>
          </cell>
        </row>
        <row r="310">
          <cell r="A310" t="str">
            <v>FF1123</v>
          </cell>
          <cell r="J310">
            <v>3723</v>
          </cell>
          <cell r="L310">
            <v>10.110391461974011</v>
          </cell>
        </row>
        <row r="311">
          <cell r="A311" t="str">
            <v>FF1123</v>
          </cell>
          <cell r="J311">
            <v>111872</v>
          </cell>
          <cell r="L311">
            <v>292.25805608892716</v>
          </cell>
        </row>
        <row r="312">
          <cell r="A312" t="str">
            <v>FF1123</v>
          </cell>
          <cell r="J312">
            <v>111872</v>
          </cell>
          <cell r="L312">
            <v>303.68641077148595</v>
          </cell>
        </row>
        <row r="313">
          <cell r="A313" t="str">
            <v>FF1123</v>
          </cell>
          <cell r="J313">
            <v>154871</v>
          </cell>
          <cell r="L313">
            <v>434.44513016157987</v>
          </cell>
        </row>
        <row r="314">
          <cell r="A314" t="str">
            <v>FF1123</v>
          </cell>
          <cell r="J314">
            <v>154871</v>
          </cell>
          <cell r="L314">
            <v>431.50973098730867</v>
          </cell>
        </row>
        <row r="315">
          <cell r="A315" t="str">
            <v>FF1123</v>
          </cell>
          <cell r="J315">
            <v>154871</v>
          </cell>
          <cell r="L315">
            <v>434.35983732996772</v>
          </cell>
        </row>
        <row r="316">
          <cell r="A316" t="str">
            <v>FF1123</v>
          </cell>
          <cell r="J316">
            <v>154871</v>
          </cell>
          <cell r="L316">
            <v>457.79866684402663</v>
          </cell>
        </row>
        <row r="317">
          <cell r="A317" t="str">
            <v>FF1123</v>
          </cell>
          <cell r="J317">
            <v>204871</v>
          </cell>
          <cell r="L317">
            <v>591.59122738626354</v>
          </cell>
        </row>
        <row r="318">
          <cell r="A318" t="str">
            <v>FF1123</v>
          </cell>
          <cell r="J318">
            <v>154871</v>
          </cell>
          <cell r="L318">
            <v>420.5765340068163</v>
          </cell>
        </row>
        <row r="319">
          <cell r="A319" t="str">
            <v>FF1123</v>
          </cell>
          <cell r="J319">
            <v>100000</v>
          </cell>
          <cell r="L319">
            <v>271.45881969705198</v>
          </cell>
        </row>
        <row r="320">
          <cell r="A320" t="str">
            <v>FF1123</v>
          </cell>
          <cell r="J320">
            <v>100000</v>
          </cell>
          <cell r="L320">
            <v>278.62526295259192</v>
          </cell>
        </row>
        <row r="321">
          <cell r="A321" t="str">
            <v>FF1123</v>
          </cell>
          <cell r="J321">
            <v>100000</v>
          </cell>
          <cell r="L321">
            <v>271.56571211318857</v>
          </cell>
        </row>
        <row r="322">
          <cell r="A322" t="str">
            <v>FF1124</v>
          </cell>
          <cell r="J322">
            <v>8000</v>
          </cell>
          <cell r="L322">
            <v>22.44165170556553</v>
          </cell>
        </row>
        <row r="323">
          <cell r="A323" t="str">
            <v>FF1124</v>
          </cell>
          <cell r="J323">
            <v>6532</v>
          </cell>
          <cell r="L323">
            <v>19.308591613828167</v>
          </cell>
        </row>
        <row r="324">
          <cell r="A324" t="str">
            <v>FF1124</v>
          </cell>
          <cell r="J324">
            <v>7365</v>
          </cell>
          <cell r="L324">
            <v>19.240565852893919</v>
          </cell>
        </row>
        <row r="325">
          <cell r="A325" t="str">
            <v>FF1124</v>
          </cell>
          <cell r="J325">
            <v>88910</v>
          </cell>
          <cell r="L325">
            <v>232.27137949501676</v>
          </cell>
        </row>
        <row r="326">
          <cell r="A326" t="str">
            <v>FF1124</v>
          </cell>
          <cell r="J326">
            <v>7365</v>
          </cell>
          <cell r="L326">
            <v>19.992942070687878</v>
          </cell>
        </row>
        <row r="327">
          <cell r="A327" t="str">
            <v>FF1124</v>
          </cell>
          <cell r="J327">
            <v>88910</v>
          </cell>
          <cell r="L327">
            <v>241.3540365926489</v>
          </cell>
        </row>
        <row r="328">
          <cell r="A328" t="str">
            <v>FF1124</v>
          </cell>
          <cell r="J328">
            <v>7365</v>
          </cell>
          <cell r="L328">
            <v>20.660345601436266</v>
          </cell>
        </row>
        <row r="329">
          <cell r="A329" t="str">
            <v>FF1124</v>
          </cell>
          <cell r="J329">
            <v>88910</v>
          </cell>
          <cell r="L329">
            <v>249.41090664272889</v>
          </cell>
        </row>
        <row r="330">
          <cell r="A330" t="str">
            <v>FF1124</v>
          </cell>
          <cell r="J330">
            <v>7365</v>
          </cell>
          <cell r="L330">
            <v>20.520750616458397</v>
          </cell>
        </row>
        <row r="331">
          <cell r="A331" t="str">
            <v>FF1124</v>
          </cell>
          <cell r="J331">
            <v>88910</v>
          </cell>
          <cell r="L331">
            <v>247.72572129114948</v>
          </cell>
        </row>
        <row r="332">
          <cell r="A332" t="str">
            <v>FF1124</v>
          </cell>
          <cell r="J332">
            <v>10750</v>
          </cell>
          <cell r="L332">
            <v>30.150049081475249</v>
          </cell>
        </row>
        <row r="333">
          <cell r="A333" t="str">
            <v>FF1124</v>
          </cell>
          <cell r="J333">
            <v>7365</v>
          </cell>
          <cell r="L333">
            <v>20.656289440471181</v>
          </cell>
        </row>
        <row r="334">
          <cell r="A334" t="str">
            <v>FF1124</v>
          </cell>
          <cell r="J334">
            <v>88910</v>
          </cell>
          <cell r="L334">
            <v>249.36194082176411</v>
          </cell>
        </row>
        <row r="335">
          <cell r="A335" t="str">
            <v>FF1124</v>
          </cell>
          <cell r="J335">
            <v>5000</v>
          </cell>
          <cell r="L335">
            <v>14.779999704400005</v>
          </cell>
        </row>
        <row r="336">
          <cell r="A336" t="str">
            <v>FF1124</v>
          </cell>
          <cell r="J336">
            <v>3000</v>
          </cell>
          <cell r="L336">
            <v>8.8679998226400034</v>
          </cell>
        </row>
        <row r="337">
          <cell r="A337" t="str">
            <v>FF1124</v>
          </cell>
          <cell r="J337">
            <v>7365</v>
          </cell>
          <cell r="L337">
            <v>21.770939564581209</v>
          </cell>
        </row>
        <row r="338">
          <cell r="A338" t="str">
            <v>FF1124</v>
          </cell>
          <cell r="J338">
            <v>88910</v>
          </cell>
          <cell r="L338">
            <v>262.81795474364088</v>
          </cell>
        </row>
        <row r="339">
          <cell r="A339" t="str">
            <v>FF1124</v>
          </cell>
          <cell r="J339">
            <v>8000</v>
          </cell>
          <cell r="L339">
            <v>23.101023664111114</v>
          </cell>
        </row>
        <row r="340">
          <cell r="A340" t="str">
            <v>FF1124</v>
          </cell>
          <cell r="J340">
            <v>7365</v>
          </cell>
          <cell r="L340">
            <v>21.267379910772295</v>
          </cell>
        </row>
        <row r="341">
          <cell r="A341" t="str">
            <v>FF1124</v>
          </cell>
          <cell r="J341">
            <v>88910</v>
          </cell>
          <cell r="L341">
            <v>256.73900174701492</v>
          </cell>
        </row>
        <row r="342">
          <cell r="A342" t="str">
            <v>FF1124</v>
          </cell>
          <cell r="J342">
            <v>7365</v>
          </cell>
          <cell r="L342">
            <v>20.000814697136338</v>
          </cell>
        </row>
        <row r="343">
          <cell r="A343" t="str">
            <v>FF1124</v>
          </cell>
          <cell r="J343">
            <v>88910</v>
          </cell>
          <cell r="L343">
            <v>241.44907463983597</v>
          </cell>
        </row>
        <row r="344">
          <cell r="A344" t="str">
            <v>FF1124</v>
          </cell>
          <cell r="J344">
            <v>6000</v>
          </cell>
          <cell r="L344">
            <v>16.717515777155516</v>
          </cell>
        </row>
        <row r="345">
          <cell r="A345" t="str">
            <v>FF1124</v>
          </cell>
          <cell r="J345">
            <v>6000</v>
          </cell>
          <cell r="L345">
            <v>16.717515777155516</v>
          </cell>
        </row>
        <row r="346">
          <cell r="A346" t="str">
            <v>FF1124</v>
          </cell>
          <cell r="J346">
            <v>12000</v>
          </cell>
          <cell r="L346">
            <v>33.435031554311031</v>
          </cell>
        </row>
        <row r="347">
          <cell r="A347" t="str">
            <v>FF1124</v>
          </cell>
          <cell r="J347">
            <v>3000</v>
          </cell>
          <cell r="L347">
            <v>8.3587578885777578</v>
          </cell>
        </row>
        <row r="348">
          <cell r="A348" t="str">
            <v>FF1124</v>
          </cell>
          <cell r="J348">
            <v>18000</v>
          </cell>
          <cell r="L348">
            <v>50.483803113167859</v>
          </cell>
        </row>
        <row r="349">
          <cell r="A349" t="str">
            <v>FF1124</v>
          </cell>
          <cell r="J349">
            <v>3000</v>
          </cell>
          <cell r="L349">
            <v>8.4139671855279765</v>
          </cell>
        </row>
        <row r="350">
          <cell r="A350" t="str">
            <v>FF1124</v>
          </cell>
          <cell r="J350">
            <v>12000</v>
          </cell>
          <cell r="L350">
            <v>35.471999290560014</v>
          </cell>
        </row>
        <row r="351">
          <cell r="A351" t="str">
            <v>FF1124</v>
          </cell>
          <cell r="J351">
            <v>18000</v>
          </cell>
          <cell r="L351">
            <v>53.207998935840017</v>
          </cell>
        </row>
        <row r="352">
          <cell r="A352" t="str">
            <v>FF1124</v>
          </cell>
          <cell r="J352">
            <v>11130</v>
          </cell>
          <cell r="L352">
            <v>32.900279341994413</v>
          </cell>
        </row>
        <row r="353">
          <cell r="A353" t="str">
            <v>FF1124</v>
          </cell>
          <cell r="J353">
            <v>40000</v>
          </cell>
          <cell r="L353">
            <v>115.50511832055558</v>
          </cell>
        </row>
        <row r="354">
          <cell r="A354" t="str">
            <v>FF1124</v>
          </cell>
          <cell r="J354">
            <v>38300</v>
          </cell>
          <cell r="L354">
            <v>110.59615079193196</v>
          </cell>
        </row>
        <row r="355">
          <cell r="A355" t="str">
            <v>FF1124</v>
          </cell>
          <cell r="J355">
            <v>5600</v>
          </cell>
          <cell r="L355">
            <v>16.170716564877782</v>
          </cell>
        </row>
        <row r="356">
          <cell r="A356" t="str">
            <v>FF1124</v>
          </cell>
          <cell r="J356">
            <v>40000</v>
          </cell>
          <cell r="L356">
            <v>108.62628484527544</v>
          </cell>
        </row>
        <row r="357">
          <cell r="A357" t="str">
            <v>FF1124</v>
          </cell>
          <cell r="J357">
            <v>38300</v>
          </cell>
          <cell r="L357">
            <v>104.00966773935123</v>
          </cell>
        </row>
        <row r="358">
          <cell r="A358" t="str">
            <v>FF1124</v>
          </cell>
          <cell r="J358">
            <v>5600</v>
          </cell>
          <cell r="L358">
            <v>15.20767987833856</v>
          </cell>
        </row>
        <row r="359">
          <cell r="A359" t="str">
            <v>FF1124</v>
          </cell>
          <cell r="J359">
            <v>87625</v>
          </cell>
          <cell r="L359">
            <v>245.80621633752244</v>
          </cell>
        </row>
        <row r="360">
          <cell r="A360" t="str">
            <v>FF1124</v>
          </cell>
          <cell r="J360">
            <v>36864</v>
          </cell>
          <cell r="L360">
            <v>102.71241693484349</v>
          </cell>
        </row>
        <row r="361">
          <cell r="A361" t="str">
            <v>FF1124</v>
          </cell>
          <cell r="J361">
            <v>38104</v>
          </cell>
          <cell r="L361">
            <v>106.16737019545563</v>
          </cell>
        </row>
        <row r="362">
          <cell r="A362" t="str">
            <v>FF1124</v>
          </cell>
          <cell r="J362">
            <v>69270</v>
          </cell>
          <cell r="L362">
            <v>194.27850231384096</v>
          </cell>
        </row>
        <row r="363">
          <cell r="A363" t="str">
            <v>FF1124</v>
          </cell>
          <cell r="J363">
            <v>69270</v>
          </cell>
          <cell r="L363">
            <v>204.76211590475768</v>
          </cell>
        </row>
        <row r="364">
          <cell r="A364" t="str">
            <v>FF1124</v>
          </cell>
          <cell r="J364">
            <v>96770</v>
          </cell>
          <cell r="L364">
            <v>279.43575749700409</v>
          </cell>
        </row>
        <row r="365">
          <cell r="A365" t="str">
            <v>FF1124</v>
          </cell>
          <cell r="J365">
            <v>100000</v>
          </cell>
          <cell r="L365">
            <v>261.24325665843747</v>
          </cell>
        </row>
        <row r="366">
          <cell r="A366" t="str">
            <v>FF1124</v>
          </cell>
          <cell r="J366">
            <v>100000</v>
          </cell>
          <cell r="L366">
            <v>271.45881969705198</v>
          </cell>
        </row>
        <row r="367">
          <cell r="A367" t="str">
            <v>FF1124</v>
          </cell>
          <cell r="J367">
            <v>100000</v>
          </cell>
          <cell r="L367">
            <v>280.5206463195691</v>
          </cell>
        </row>
        <row r="368">
          <cell r="A368" t="str">
            <v>FF1124</v>
          </cell>
          <cell r="J368">
            <v>100000</v>
          </cell>
          <cell r="L368">
            <v>278.62526295259192</v>
          </cell>
        </row>
        <row r="369">
          <cell r="A369" t="str">
            <v>FF1124</v>
          </cell>
          <cell r="J369">
            <v>100000</v>
          </cell>
          <cell r="L369">
            <v>280.46557285093252</v>
          </cell>
        </row>
        <row r="370">
          <cell r="A370" t="str">
            <v>FF1124</v>
          </cell>
          <cell r="J370">
            <v>100000</v>
          </cell>
          <cell r="L370">
            <v>295.59999408800013</v>
          </cell>
        </row>
        <row r="371">
          <cell r="A371" t="str">
            <v>FF1124</v>
          </cell>
          <cell r="J371">
            <v>100000</v>
          </cell>
          <cell r="L371">
            <v>295.59999408800013</v>
          </cell>
        </row>
        <row r="372">
          <cell r="A372" t="str">
            <v>FF1124</v>
          </cell>
          <cell r="J372">
            <v>100000</v>
          </cell>
          <cell r="L372">
            <v>288.76279580138896</v>
          </cell>
        </row>
        <row r="373">
          <cell r="A373" t="str">
            <v>FF1124</v>
          </cell>
          <cell r="J373">
            <v>100000</v>
          </cell>
          <cell r="L373">
            <v>271.56571211318857</v>
          </cell>
        </row>
        <row r="374">
          <cell r="A374" t="str">
            <v>FF1124</v>
          </cell>
          <cell r="J374">
            <v>166933</v>
          </cell>
          <cell r="L374">
            <v>453.15435148487973</v>
          </cell>
        </row>
        <row r="375">
          <cell r="A375" t="str">
            <v>FF1124</v>
          </cell>
          <cell r="J375">
            <v>167356</v>
          </cell>
          <cell r="L375">
            <v>469.46813285457807</v>
          </cell>
        </row>
        <row r="376">
          <cell r="A376" t="str">
            <v>FF1124</v>
          </cell>
          <cell r="J376">
            <v>167356</v>
          </cell>
          <cell r="L376">
            <v>469.46813285457807</v>
          </cell>
        </row>
        <row r="377">
          <cell r="A377" t="str">
            <v>FF1124</v>
          </cell>
          <cell r="J377">
            <v>167356</v>
          </cell>
          <cell r="L377">
            <v>466.29609506693976</v>
          </cell>
        </row>
        <row r="378">
          <cell r="A378" t="str">
            <v>FF1124</v>
          </cell>
          <cell r="J378">
            <v>167356</v>
          </cell>
          <cell r="L378">
            <v>466.29609506693976</v>
          </cell>
        </row>
        <row r="379">
          <cell r="A379" t="str">
            <v>FF1124</v>
          </cell>
          <cell r="J379">
            <v>167356</v>
          </cell>
          <cell r="L379">
            <v>469.37596410040663</v>
          </cell>
        </row>
        <row r="380">
          <cell r="A380" t="str">
            <v>FF1124</v>
          </cell>
          <cell r="J380">
            <v>167356</v>
          </cell>
          <cell r="L380">
            <v>469.37596410040663</v>
          </cell>
        </row>
        <row r="381">
          <cell r="A381" t="str">
            <v>FF1124</v>
          </cell>
          <cell r="J381">
            <v>167356</v>
          </cell>
          <cell r="L381">
            <v>494.70432610591348</v>
          </cell>
        </row>
        <row r="382">
          <cell r="A382" t="str">
            <v>FF1124</v>
          </cell>
          <cell r="J382">
            <v>167356</v>
          </cell>
          <cell r="L382">
            <v>494.70432610591348</v>
          </cell>
        </row>
        <row r="383">
          <cell r="A383" t="str">
            <v>FF1124</v>
          </cell>
          <cell r="J383">
            <v>167356</v>
          </cell>
          <cell r="L383">
            <v>483.26186454137246</v>
          </cell>
        </row>
        <row r="384">
          <cell r="A384" t="str">
            <v>FF1124</v>
          </cell>
          <cell r="J384">
            <v>167356</v>
          </cell>
          <cell r="L384">
            <v>483.26186454137246</v>
          </cell>
        </row>
        <row r="385">
          <cell r="A385" t="str">
            <v>FF1124</v>
          </cell>
          <cell r="J385">
            <v>167356</v>
          </cell>
          <cell r="L385">
            <v>454.48151316414788</v>
          </cell>
        </row>
        <row r="386">
          <cell r="A386" t="str">
            <v>FF1124</v>
          </cell>
          <cell r="J386">
            <v>167356</v>
          </cell>
          <cell r="L386">
            <v>454.48151316414788</v>
          </cell>
        </row>
        <row r="387">
          <cell r="A387" t="str">
            <v>FF1125</v>
          </cell>
          <cell r="J387">
            <v>42083</v>
          </cell>
          <cell r="L387">
            <v>109.93899969957025</v>
          </cell>
        </row>
        <row r="388">
          <cell r="A388" t="str">
            <v>FF1125</v>
          </cell>
          <cell r="J388">
            <v>3969</v>
          </cell>
          <cell r="L388">
            <v>10.368744856773384</v>
          </cell>
        </row>
        <row r="389">
          <cell r="A389" t="str">
            <v>FF1125</v>
          </cell>
          <cell r="J389">
            <v>42083</v>
          </cell>
          <cell r="L389">
            <v>114.23801509311038</v>
          </cell>
        </row>
        <row r="390">
          <cell r="A390" t="str">
            <v>FF1125</v>
          </cell>
          <cell r="J390">
            <v>3969</v>
          </cell>
          <cell r="L390">
            <v>10.774200553775993</v>
          </cell>
        </row>
        <row r="391">
          <cell r="A391" t="str">
            <v>FF1125</v>
          </cell>
          <cell r="J391">
            <v>42083</v>
          </cell>
          <cell r="L391">
            <v>118.05150359066427</v>
          </cell>
        </row>
        <row r="392">
          <cell r="A392" t="str">
            <v>FF1125</v>
          </cell>
          <cell r="J392">
            <v>3969</v>
          </cell>
          <cell r="L392">
            <v>11.133864452423698</v>
          </cell>
        </row>
        <row r="393">
          <cell r="A393" t="str">
            <v>FF1125</v>
          </cell>
          <cell r="J393">
            <v>1000</v>
          </cell>
          <cell r="L393">
            <v>2.7862526295259191</v>
          </cell>
        </row>
        <row r="394">
          <cell r="A394" t="str">
            <v>FF1125</v>
          </cell>
          <cell r="J394">
            <v>42083</v>
          </cell>
          <cell r="L394">
            <v>117.25386940833927</v>
          </cell>
        </row>
        <row r="395">
          <cell r="A395" t="str">
            <v>FF1125</v>
          </cell>
          <cell r="J395">
            <v>3969</v>
          </cell>
          <cell r="L395">
            <v>11.058636686588374</v>
          </cell>
        </row>
        <row r="396">
          <cell r="A396" t="str">
            <v>FF1125</v>
          </cell>
          <cell r="J396">
            <v>-42083</v>
          </cell>
          <cell r="L396">
            <v>-117.25386940833927</v>
          </cell>
        </row>
        <row r="397">
          <cell r="A397" t="str">
            <v>FF1125</v>
          </cell>
          <cell r="J397">
            <v>-3969</v>
          </cell>
          <cell r="L397">
            <v>-11.058636686588374</v>
          </cell>
        </row>
        <row r="398">
          <cell r="A398" t="str">
            <v>FF1125</v>
          </cell>
          <cell r="J398">
            <v>42083</v>
          </cell>
          <cell r="L398">
            <v>117.25386940833927</v>
          </cell>
        </row>
        <row r="399">
          <cell r="A399" t="str">
            <v>FF1125</v>
          </cell>
          <cell r="J399">
            <v>3969</v>
          </cell>
          <cell r="L399">
            <v>11.058636686588374</v>
          </cell>
        </row>
        <row r="400">
          <cell r="A400" t="str">
            <v>FF1125</v>
          </cell>
          <cell r="J400">
            <v>42083</v>
          </cell>
          <cell r="L400">
            <v>118.02832702285794</v>
          </cell>
        </row>
        <row r="401">
          <cell r="A401" t="str">
            <v>FF1125</v>
          </cell>
          <cell r="J401">
            <v>3969</v>
          </cell>
          <cell r="L401">
            <v>11.131678586453512</v>
          </cell>
        </row>
        <row r="402">
          <cell r="A402" t="str">
            <v>FF1125</v>
          </cell>
          <cell r="J402">
            <v>3969</v>
          </cell>
          <cell r="L402">
            <v>11.732363765352725</v>
          </cell>
        </row>
        <row r="403">
          <cell r="A403" t="str">
            <v>FF1125</v>
          </cell>
          <cell r="J403">
            <v>42083</v>
          </cell>
          <cell r="L403">
            <v>124.39734551205308</v>
          </cell>
        </row>
        <row r="404">
          <cell r="A404" t="str">
            <v>FF1125</v>
          </cell>
          <cell r="J404">
            <v>42083</v>
          </cell>
          <cell r="L404">
            <v>121.52004735709851</v>
          </cell>
        </row>
        <row r="405">
          <cell r="A405" t="str">
            <v>FF1125</v>
          </cell>
          <cell r="J405">
            <v>3969</v>
          </cell>
          <cell r="L405">
            <v>11.460995365357126</v>
          </cell>
        </row>
        <row r="406">
          <cell r="A406" t="str">
            <v>FF1125</v>
          </cell>
          <cell r="J406">
            <v>3969</v>
          </cell>
          <cell r="L406">
            <v>10.778443113772454</v>
          </cell>
        </row>
        <row r="407">
          <cell r="A407" t="str">
            <v>FF1125</v>
          </cell>
          <cell r="J407">
            <v>42083</v>
          </cell>
          <cell r="L407">
            <v>114.28299862859315</v>
          </cell>
        </row>
        <row r="408">
          <cell r="A408" t="str">
            <v>FF1125</v>
          </cell>
          <cell r="J408">
            <v>44709.75</v>
          </cell>
          <cell r="L408">
            <v>116.80120694384576</v>
          </cell>
        </row>
        <row r="409">
          <cell r="A409" t="str">
            <v>FF1125</v>
          </cell>
          <cell r="J409">
            <v>44709.75</v>
          </cell>
          <cell r="L409">
            <v>121.36855963950269</v>
          </cell>
        </row>
        <row r="410">
          <cell r="A410" t="str">
            <v>FF1125</v>
          </cell>
          <cell r="J410">
            <v>44709.75</v>
          </cell>
          <cell r="L410">
            <v>125.42007966786355</v>
          </cell>
        </row>
        <row r="411">
          <cell r="A411" t="str">
            <v>FF1125</v>
          </cell>
          <cell r="J411">
            <v>44709.75</v>
          </cell>
          <cell r="L411">
            <v>124.57265850294647</v>
          </cell>
        </row>
        <row r="412">
          <cell r="A412" t="str">
            <v>FF1125</v>
          </cell>
          <cell r="J412">
            <v>44709.75</v>
          </cell>
          <cell r="L412">
            <v>125.39545645771982</v>
          </cell>
        </row>
        <row r="413">
          <cell r="A413" t="str">
            <v>FF1125</v>
          </cell>
          <cell r="J413">
            <v>44709.75</v>
          </cell>
          <cell r="L413">
            <v>132.16201835675963</v>
          </cell>
        </row>
        <row r="414">
          <cell r="A414" t="str">
            <v>FF1125</v>
          </cell>
          <cell r="J414">
            <v>6000</v>
          </cell>
          <cell r="L414">
            <v>17.325767748083337</v>
          </cell>
        </row>
        <row r="415">
          <cell r="A415" t="str">
            <v>FF1125</v>
          </cell>
          <cell r="J415">
            <v>44709.75</v>
          </cell>
          <cell r="L415">
            <v>129.1051240958115</v>
          </cell>
        </row>
        <row r="416">
          <cell r="A416" t="str">
            <v>FF1125</v>
          </cell>
          <cell r="J416">
            <v>44709.75</v>
          </cell>
          <cell r="L416">
            <v>129.1051240958115</v>
          </cell>
        </row>
        <row r="417">
          <cell r="A417" t="str">
            <v>FF1125</v>
          </cell>
          <cell r="J417">
            <v>3736.5</v>
          </cell>
          <cell r="L417">
            <v>9.7613542850425166</v>
          </cell>
        </row>
        <row r="418">
          <cell r="A418" t="str">
            <v>FF1125</v>
          </cell>
          <cell r="J418">
            <v>3736.5</v>
          </cell>
          <cell r="L418">
            <v>10.143058797980347</v>
          </cell>
        </row>
        <row r="419">
          <cell r="A419" t="str">
            <v>FF1125</v>
          </cell>
          <cell r="J419">
            <v>3736.5</v>
          </cell>
          <cell r="L419">
            <v>10.481653949730699</v>
          </cell>
        </row>
        <row r="420">
          <cell r="A420" t="str">
            <v>FF1125</v>
          </cell>
          <cell r="J420">
            <v>3736.5</v>
          </cell>
          <cell r="L420">
            <v>10.410832950223597</v>
          </cell>
        </row>
        <row r="421">
          <cell r="A421" t="str">
            <v>FF1125</v>
          </cell>
          <cell r="J421">
            <v>3736.5</v>
          </cell>
          <cell r="L421">
            <v>10.479596129575095</v>
          </cell>
        </row>
        <row r="422">
          <cell r="A422" t="str">
            <v>FF1125</v>
          </cell>
          <cell r="J422">
            <v>3736.5</v>
          </cell>
          <cell r="L422">
            <v>11.045093779098124</v>
          </cell>
        </row>
        <row r="423">
          <cell r="A423" t="str">
            <v>FF1125</v>
          </cell>
          <cell r="J423">
            <v>3736.5</v>
          </cell>
          <cell r="L423">
            <v>10.789621865118898</v>
          </cell>
        </row>
        <row r="424">
          <cell r="A424" t="str">
            <v>FF1125</v>
          </cell>
          <cell r="J424">
            <v>3736.5</v>
          </cell>
          <cell r="L424">
            <v>10.789621865118898</v>
          </cell>
        </row>
        <row r="425">
          <cell r="A425" t="str">
            <v>FF1125</v>
          </cell>
          <cell r="J425">
            <v>24394</v>
          </cell>
          <cell r="L425">
            <v>68.430206463195688</v>
          </cell>
        </row>
        <row r="426">
          <cell r="A426" t="str">
            <v>FF1125</v>
          </cell>
          <cell r="J426">
            <v>43000</v>
          </cell>
          <cell r="L426">
            <v>119.80886306961453</v>
          </cell>
        </row>
        <row r="427">
          <cell r="A427" t="str">
            <v>FF1125</v>
          </cell>
          <cell r="J427">
            <v>24394</v>
          </cell>
          <cell r="L427">
            <v>68.416771841256477</v>
          </cell>
        </row>
        <row r="428">
          <cell r="A428" t="str">
            <v>FF1125</v>
          </cell>
          <cell r="J428">
            <v>24394</v>
          </cell>
          <cell r="L428">
            <v>72.108662557826747</v>
          </cell>
        </row>
        <row r="429">
          <cell r="A429" t="str">
            <v>FF1125</v>
          </cell>
          <cell r="J429">
            <v>34894</v>
          </cell>
          <cell r="L429">
            <v>100.76088996693666</v>
          </cell>
        </row>
        <row r="430">
          <cell r="A430" t="str">
            <v>FF1125</v>
          </cell>
          <cell r="J430">
            <v>24394</v>
          </cell>
          <cell r="L430">
            <v>66.245739812891216</v>
          </cell>
        </row>
        <row r="431">
          <cell r="A431" t="str">
            <v>FF1125</v>
          </cell>
          <cell r="J431">
            <v>60000</v>
          </cell>
          <cell r="L431">
            <v>177.35999645280006</v>
          </cell>
        </row>
        <row r="432">
          <cell r="A432" t="str">
            <v>FF1125</v>
          </cell>
          <cell r="J432">
            <v>60000</v>
          </cell>
          <cell r="L432">
            <v>173.25767748083337</v>
          </cell>
        </row>
        <row r="433">
          <cell r="A433" t="str">
            <v>FF1125</v>
          </cell>
          <cell r="J433">
            <v>60000</v>
          </cell>
          <cell r="L433">
            <v>162.93942726791315</v>
          </cell>
        </row>
        <row r="434">
          <cell r="A434" t="str">
            <v>FF1125</v>
          </cell>
          <cell r="J434">
            <v>65964</v>
          </cell>
          <cell r="L434">
            <v>179.06509582496335</v>
          </cell>
        </row>
        <row r="435">
          <cell r="A435" t="str">
            <v>FF1125</v>
          </cell>
          <cell r="J435">
            <v>65964</v>
          </cell>
          <cell r="L435">
            <v>185.04263913824056</v>
          </cell>
        </row>
        <row r="436">
          <cell r="A436" t="str">
            <v>FF1125</v>
          </cell>
          <cell r="J436">
            <v>65964</v>
          </cell>
          <cell r="L436">
            <v>183.79236845404773</v>
          </cell>
        </row>
        <row r="437">
          <cell r="A437" t="str">
            <v>FF1125</v>
          </cell>
          <cell r="J437">
            <v>65964</v>
          </cell>
          <cell r="L437">
            <v>185.00631047538914</v>
          </cell>
        </row>
        <row r="438">
          <cell r="A438" t="str">
            <v>FF1125</v>
          </cell>
          <cell r="J438">
            <v>65964</v>
          </cell>
          <cell r="L438">
            <v>194.9895801002084</v>
          </cell>
        </row>
        <row r="439">
          <cell r="A439" t="str">
            <v>FF1125</v>
          </cell>
          <cell r="J439">
            <v>65964</v>
          </cell>
          <cell r="L439">
            <v>190.47949062242822</v>
          </cell>
        </row>
        <row r="440">
          <cell r="A440" t="str">
            <v>FF1125</v>
          </cell>
          <cell r="J440">
            <v>65964</v>
          </cell>
          <cell r="L440">
            <v>179.13560633834371</v>
          </cell>
        </row>
        <row r="441">
          <cell r="A441" t="str">
            <v>FF1126</v>
          </cell>
          <cell r="J441">
            <v>14789</v>
          </cell>
          <cell r="L441">
            <v>40.146044844997014</v>
          </cell>
        </row>
        <row r="442">
          <cell r="A442" t="str">
            <v>FF1126</v>
          </cell>
          <cell r="J442">
            <v>220500</v>
          </cell>
          <cell r="L442">
            <v>618.54802513464983</v>
          </cell>
        </row>
        <row r="443">
          <cell r="A443" t="str">
            <v>FF1126</v>
          </cell>
          <cell r="J443">
            <v>10500</v>
          </cell>
          <cell r="L443">
            <v>29.454667863554757</v>
          </cell>
        </row>
        <row r="444">
          <cell r="A444" t="str">
            <v>FF1126</v>
          </cell>
          <cell r="J444">
            <v>30000</v>
          </cell>
          <cell r="L444">
            <v>83.587578885777575</v>
          </cell>
        </row>
        <row r="445">
          <cell r="A445" t="str">
            <v>FF1126</v>
          </cell>
          <cell r="J445">
            <v>220500</v>
          </cell>
          <cell r="L445">
            <v>614.36870481046526</v>
          </cell>
        </row>
        <row r="446">
          <cell r="A446" t="str">
            <v>FF1126</v>
          </cell>
          <cell r="J446">
            <v>10936</v>
          </cell>
          <cell r="L446">
            <v>30.470458756495454</v>
          </cell>
        </row>
        <row r="447">
          <cell r="A447" t="str">
            <v>FF1126</v>
          </cell>
          <cell r="J447">
            <v>-220500</v>
          </cell>
          <cell r="L447">
            <v>-614.36870481046526</v>
          </cell>
        </row>
        <row r="448">
          <cell r="A448" t="str">
            <v>FF1126</v>
          </cell>
          <cell r="J448">
            <v>-10936</v>
          </cell>
          <cell r="L448">
            <v>-30.470458756495454</v>
          </cell>
        </row>
        <row r="449">
          <cell r="A449" t="str">
            <v>FF1126</v>
          </cell>
          <cell r="J449">
            <v>220500</v>
          </cell>
          <cell r="L449">
            <v>614.36870481046526</v>
          </cell>
        </row>
        <row r="450">
          <cell r="A450" t="str">
            <v>FF1126</v>
          </cell>
          <cell r="J450">
            <v>10500</v>
          </cell>
          <cell r="L450">
            <v>29.255652610022153</v>
          </cell>
        </row>
        <row r="451">
          <cell r="A451" t="str">
            <v>FF1126</v>
          </cell>
          <cell r="J451">
            <v>30000</v>
          </cell>
          <cell r="L451">
            <v>84.139671855279758</v>
          </cell>
        </row>
        <row r="452">
          <cell r="A452" t="str">
            <v>FF1126</v>
          </cell>
          <cell r="J452">
            <v>220500</v>
          </cell>
          <cell r="L452">
            <v>618.42658813630624</v>
          </cell>
        </row>
        <row r="453">
          <cell r="A453" t="str">
            <v>FF1126</v>
          </cell>
          <cell r="J453">
            <v>10500</v>
          </cell>
          <cell r="L453">
            <v>29.448885149347916</v>
          </cell>
        </row>
        <row r="454">
          <cell r="A454" t="str">
            <v>FF1126</v>
          </cell>
          <cell r="J454">
            <v>30000</v>
          </cell>
          <cell r="L454">
            <v>88.679998226400031</v>
          </cell>
        </row>
        <row r="455">
          <cell r="A455" t="str">
            <v>FF1126</v>
          </cell>
          <cell r="J455">
            <v>10500</v>
          </cell>
          <cell r="L455">
            <v>31.037999379240009</v>
          </cell>
        </row>
        <row r="456">
          <cell r="A456" t="str">
            <v>FF1126</v>
          </cell>
          <cell r="J456">
            <v>220500</v>
          </cell>
          <cell r="L456">
            <v>651.79798696404021</v>
          </cell>
        </row>
        <row r="457">
          <cell r="A457" t="str">
            <v>FF1126</v>
          </cell>
          <cell r="J457">
            <v>30000</v>
          </cell>
          <cell r="L457">
            <v>86.628838740416683</v>
          </cell>
        </row>
        <row r="458">
          <cell r="A458" t="str">
            <v>FF1126</v>
          </cell>
          <cell r="J458">
            <v>220500</v>
          </cell>
          <cell r="L458">
            <v>636.7219647420626</v>
          </cell>
        </row>
        <row r="459">
          <cell r="A459" t="str">
            <v>FF1126</v>
          </cell>
          <cell r="J459">
            <v>10500</v>
          </cell>
          <cell r="L459">
            <v>30.320093559145839</v>
          </cell>
        </row>
        <row r="460">
          <cell r="A460" t="str">
            <v>FF1126</v>
          </cell>
          <cell r="J460">
            <v>10500</v>
          </cell>
          <cell r="L460">
            <v>28.514399771884801</v>
          </cell>
        </row>
        <row r="461">
          <cell r="A461" t="str">
            <v>FF1126</v>
          </cell>
          <cell r="J461">
            <v>220500</v>
          </cell>
          <cell r="L461">
            <v>598.80239520958082</v>
          </cell>
        </row>
        <row r="462">
          <cell r="A462" t="str">
            <v>FF1210</v>
          </cell>
          <cell r="J462">
            <v>20000</v>
          </cell>
          <cell r="L462">
            <v>54.291763939410394</v>
          </cell>
        </row>
        <row r="463">
          <cell r="A463" t="str">
            <v>FF1210</v>
          </cell>
          <cell r="J463">
            <v>90000</v>
          </cell>
          <cell r="L463">
            <v>266.03999467920011</v>
          </cell>
        </row>
        <row r="464">
          <cell r="A464" t="str">
            <v>FF1270</v>
          </cell>
          <cell r="J464">
            <v>840000</v>
          </cell>
          <cell r="L464">
            <v>2340.452208801772</v>
          </cell>
        </row>
        <row r="465">
          <cell r="A465" t="str">
            <v>FF1270</v>
          </cell>
          <cell r="J465">
            <v>915600</v>
          </cell>
          <cell r="L465">
            <v>2706.5135458697291</v>
          </cell>
        </row>
        <row r="466">
          <cell r="A466" t="str">
            <v>FF1280</v>
          </cell>
          <cell r="J466">
            <v>20000</v>
          </cell>
          <cell r="L466">
            <v>56.104129263913819</v>
          </cell>
        </row>
        <row r="467">
          <cell r="A467" t="str">
            <v>FF1280</v>
          </cell>
          <cell r="J467">
            <v>21429</v>
          </cell>
          <cell r="L467">
            <v>60.112769299820464</v>
          </cell>
        </row>
        <row r="468">
          <cell r="A468" t="str">
            <v>FF1280</v>
          </cell>
          <cell r="J468">
            <v>5000</v>
          </cell>
          <cell r="L468">
            <v>13.931263147629597</v>
          </cell>
        </row>
        <row r="469">
          <cell r="A469" t="str">
            <v>FF1280</v>
          </cell>
          <cell r="J469">
            <v>35000</v>
          </cell>
          <cell r="L469">
            <v>103.45999793080004</v>
          </cell>
        </row>
        <row r="470">
          <cell r="A470" t="str">
            <v>FF1280</v>
          </cell>
          <cell r="J470">
            <v>95000</v>
          </cell>
          <cell r="L470">
            <v>280.81999438360009</v>
          </cell>
        </row>
        <row r="471">
          <cell r="A471" t="str">
            <v>FF1280</v>
          </cell>
          <cell r="J471">
            <v>40000</v>
          </cell>
          <cell r="L471">
            <v>118.23999763520004</v>
          </cell>
        </row>
        <row r="472">
          <cell r="A472" t="str">
            <v>FF1280</v>
          </cell>
          <cell r="J472">
            <v>4500</v>
          </cell>
          <cell r="L472">
            <v>13.301999733960004</v>
          </cell>
        </row>
        <row r="473">
          <cell r="A473" t="str">
            <v>FF1280</v>
          </cell>
          <cell r="J473">
            <v>90000</v>
          </cell>
          <cell r="L473">
            <v>266.03999467920011</v>
          </cell>
        </row>
        <row r="474">
          <cell r="A474" t="str">
            <v>FF1280</v>
          </cell>
          <cell r="J474">
            <v>14000</v>
          </cell>
          <cell r="L474">
            <v>40.426791412194454</v>
          </cell>
        </row>
        <row r="475">
          <cell r="A475" t="str">
            <v>FF1280</v>
          </cell>
          <cell r="J475">
            <v>200000</v>
          </cell>
          <cell r="L475">
            <v>557.25052590518385</v>
          </cell>
        </row>
        <row r="476">
          <cell r="A476" t="str">
            <v>FF1280</v>
          </cell>
          <cell r="J476">
            <v>60000</v>
          </cell>
          <cell r="L476">
            <v>177.35999645280006</v>
          </cell>
        </row>
        <row r="477">
          <cell r="A477" t="str">
            <v>FF1280</v>
          </cell>
          <cell r="J477">
            <v>45000</v>
          </cell>
          <cell r="L477">
            <v>122.20457045093487</v>
          </cell>
        </row>
        <row r="478">
          <cell r="A478" t="str">
            <v>FF1290</v>
          </cell>
          <cell r="J478">
            <v>20000</v>
          </cell>
          <cell r="L478">
            <v>56.104129263913819</v>
          </cell>
        </row>
        <row r="479">
          <cell r="A479" t="str">
            <v>FF1290</v>
          </cell>
          <cell r="J479">
            <v>21429</v>
          </cell>
          <cell r="L479">
            <v>60.112769299820464</v>
          </cell>
        </row>
        <row r="480">
          <cell r="A480" t="str">
            <v>FF1290</v>
          </cell>
          <cell r="J480">
            <v>5000</v>
          </cell>
          <cell r="L480">
            <v>13.931263147629597</v>
          </cell>
        </row>
        <row r="481">
          <cell r="A481" t="str">
            <v>FF1290</v>
          </cell>
          <cell r="J481">
            <v>39000</v>
          </cell>
          <cell r="L481">
            <v>115.28399769432004</v>
          </cell>
        </row>
        <row r="482">
          <cell r="A482" t="str">
            <v>FF1290</v>
          </cell>
          <cell r="J482">
            <v>60000</v>
          </cell>
          <cell r="L482">
            <v>173.25767748083337</v>
          </cell>
        </row>
        <row r="483">
          <cell r="A483" t="str">
            <v>FF1290</v>
          </cell>
          <cell r="J483">
            <v>25000</v>
          </cell>
          <cell r="L483">
            <v>72.19069895034724</v>
          </cell>
        </row>
        <row r="484">
          <cell r="A484" t="str">
            <v>FF1290</v>
          </cell>
          <cell r="J484">
            <v>36000</v>
          </cell>
          <cell r="L484">
            <v>103.95460648850002</v>
          </cell>
        </row>
        <row r="485">
          <cell r="A485" t="str">
            <v>FF1290</v>
          </cell>
          <cell r="J485">
            <v>12000</v>
          </cell>
          <cell r="L485">
            <v>34.651535496166673</v>
          </cell>
        </row>
        <row r="486">
          <cell r="A486" t="str">
            <v>FF1290</v>
          </cell>
          <cell r="J486">
            <v>35000</v>
          </cell>
          <cell r="L486">
            <v>101.06697853048613</v>
          </cell>
        </row>
        <row r="487">
          <cell r="A487" t="str">
            <v>FF1290</v>
          </cell>
          <cell r="J487">
            <v>40000</v>
          </cell>
          <cell r="L487">
            <v>115.50511832055558</v>
          </cell>
        </row>
        <row r="488">
          <cell r="A488" t="str">
            <v>FF1290</v>
          </cell>
          <cell r="J488">
            <v>14000</v>
          </cell>
          <cell r="L488">
            <v>40.426791412194454</v>
          </cell>
        </row>
        <row r="489">
          <cell r="A489" t="str">
            <v>FF1290</v>
          </cell>
          <cell r="J489">
            <v>20000</v>
          </cell>
          <cell r="L489">
            <v>54.313142422637718</v>
          </cell>
        </row>
        <row r="490">
          <cell r="A490" t="str">
            <v>FF1290</v>
          </cell>
          <cell r="J490">
            <v>60000</v>
          </cell>
          <cell r="L490">
            <v>173.25767748083337</v>
          </cell>
        </row>
        <row r="491">
          <cell r="A491" t="str">
            <v>FF1311</v>
          </cell>
          <cell r="J491">
            <v>76320</v>
          </cell>
          <cell r="L491">
            <v>212.64680068541816</v>
          </cell>
        </row>
        <row r="492">
          <cell r="A492" t="str">
            <v>FF1312</v>
          </cell>
          <cell r="J492">
            <v>20100</v>
          </cell>
          <cell r="L492">
            <v>59.415598811688021</v>
          </cell>
        </row>
        <row r="493">
          <cell r="A493" t="str">
            <v>FF1312</v>
          </cell>
          <cell r="J493">
            <v>9380</v>
          </cell>
          <cell r="L493">
            <v>27.72727944545441</v>
          </cell>
        </row>
        <row r="494">
          <cell r="A494" t="str">
            <v>FF1312</v>
          </cell>
          <cell r="J494">
            <v>3082</v>
          </cell>
          <cell r="L494">
            <v>9.1103918177921628</v>
          </cell>
        </row>
        <row r="495">
          <cell r="A495" t="str">
            <v>FF1321</v>
          </cell>
          <cell r="J495">
            <v>9000</v>
          </cell>
          <cell r="L495">
            <v>24.431293772734676</v>
          </cell>
        </row>
        <row r="496">
          <cell r="A496" t="str">
            <v>FF1321</v>
          </cell>
          <cell r="J496">
            <v>36000</v>
          </cell>
          <cell r="L496">
            <v>97.725175090938706</v>
          </cell>
        </row>
        <row r="497">
          <cell r="A497" t="str">
            <v>FF1321</v>
          </cell>
          <cell r="J497">
            <v>24000</v>
          </cell>
          <cell r="L497">
            <v>67.324955116696586</v>
          </cell>
        </row>
        <row r="498">
          <cell r="A498" t="str">
            <v>FF1321</v>
          </cell>
          <cell r="J498">
            <v>21000</v>
          </cell>
          <cell r="L498">
            <v>58.909335727109514</v>
          </cell>
        </row>
        <row r="499">
          <cell r="A499" t="str">
            <v>FF1321</v>
          </cell>
          <cell r="J499">
            <v>3000</v>
          </cell>
          <cell r="L499">
            <v>8.3587578885777578</v>
          </cell>
        </row>
        <row r="500">
          <cell r="A500" t="str">
            <v>FF1321</v>
          </cell>
          <cell r="J500">
            <v>5000</v>
          </cell>
          <cell r="L500">
            <v>13.931263147629597</v>
          </cell>
        </row>
        <row r="501">
          <cell r="A501" t="str">
            <v>FF1321</v>
          </cell>
          <cell r="J501">
            <v>12000</v>
          </cell>
          <cell r="L501">
            <v>33.435031554311031</v>
          </cell>
        </row>
        <row r="502">
          <cell r="A502" t="str">
            <v>FF1321</v>
          </cell>
          <cell r="J502">
            <v>12000</v>
          </cell>
          <cell r="L502">
            <v>35.471999290560014</v>
          </cell>
        </row>
        <row r="503">
          <cell r="A503" t="str">
            <v>FF1321</v>
          </cell>
          <cell r="J503">
            <v>20000</v>
          </cell>
          <cell r="L503">
            <v>59.11999881760002</v>
          </cell>
        </row>
        <row r="504">
          <cell r="A504" t="str">
            <v>FF1321</v>
          </cell>
          <cell r="J504">
            <v>45000</v>
          </cell>
          <cell r="L504">
            <v>133.01999733960005</v>
          </cell>
        </row>
        <row r="505">
          <cell r="A505" t="str">
            <v>FF1321</v>
          </cell>
          <cell r="J505">
            <v>6000</v>
          </cell>
          <cell r="L505">
            <v>17.325767748083337</v>
          </cell>
        </row>
        <row r="506">
          <cell r="A506" t="str">
            <v>FF1321</v>
          </cell>
          <cell r="J506">
            <v>24000</v>
          </cell>
          <cell r="L506">
            <v>65.175770907165258</v>
          </cell>
        </row>
        <row r="507">
          <cell r="A507" t="str">
            <v>FF1321</v>
          </cell>
          <cell r="J507">
            <v>24000</v>
          </cell>
          <cell r="L507">
            <v>65.175770907165258</v>
          </cell>
        </row>
        <row r="508">
          <cell r="A508" t="str">
            <v>FF1321</v>
          </cell>
          <cell r="J508">
            <v>20000</v>
          </cell>
          <cell r="L508">
            <v>54.291763939410394</v>
          </cell>
        </row>
        <row r="509">
          <cell r="A509" t="str">
            <v>FF1321</v>
          </cell>
          <cell r="J509">
            <v>6000</v>
          </cell>
          <cell r="L509">
            <v>16.287529181823118</v>
          </cell>
        </row>
        <row r="510">
          <cell r="A510" t="str">
            <v>FF1321</v>
          </cell>
          <cell r="J510">
            <v>16000</v>
          </cell>
          <cell r="L510">
            <v>43.433411151528311</v>
          </cell>
        </row>
        <row r="511">
          <cell r="A511" t="str">
            <v>FF1321</v>
          </cell>
          <cell r="J511">
            <v>6000</v>
          </cell>
          <cell r="L511">
            <v>16.287529181823118</v>
          </cell>
        </row>
        <row r="512">
          <cell r="A512" t="str">
            <v>FF1321</v>
          </cell>
          <cell r="J512">
            <v>20000</v>
          </cell>
          <cell r="L512">
            <v>56.104129263913819</v>
          </cell>
        </row>
        <row r="513">
          <cell r="A513" t="str">
            <v>FF1321</v>
          </cell>
          <cell r="J513">
            <v>10500</v>
          </cell>
          <cell r="L513">
            <v>29.255652610022153</v>
          </cell>
        </row>
        <row r="514">
          <cell r="A514" t="str">
            <v>FF1321</v>
          </cell>
          <cell r="J514">
            <v>6000</v>
          </cell>
          <cell r="L514">
            <v>16.717515777155516</v>
          </cell>
        </row>
        <row r="515">
          <cell r="A515" t="str">
            <v>FF1321</v>
          </cell>
          <cell r="J515">
            <v>7500</v>
          </cell>
          <cell r="L515">
            <v>21.657209685104171</v>
          </cell>
        </row>
        <row r="516">
          <cell r="A516" t="str">
            <v>FF1321</v>
          </cell>
          <cell r="J516">
            <v>50000</v>
          </cell>
          <cell r="L516">
            <v>144.38139790069448</v>
          </cell>
        </row>
        <row r="517">
          <cell r="A517" t="str">
            <v>FF1321</v>
          </cell>
          <cell r="J517">
            <v>15000</v>
          </cell>
          <cell r="L517">
            <v>43.314419370208341</v>
          </cell>
        </row>
        <row r="518">
          <cell r="A518" t="str">
            <v>FF1321</v>
          </cell>
          <cell r="J518">
            <v>16000</v>
          </cell>
          <cell r="L518">
            <v>46.202047328222228</v>
          </cell>
        </row>
        <row r="519">
          <cell r="A519" t="str">
            <v>FF1321</v>
          </cell>
          <cell r="J519">
            <v>8500</v>
          </cell>
          <cell r="L519">
            <v>24.544837643118061</v>
          </cell>
        </row>
        <row r="520">
          <cell r="A520" t="str">
            <v>FF1321</v>
          </cell>
          <cell r="J520">
            <v>13000</v>
          </cell>
          <cell r="L520">
            <v>37.53916345418056</v>
          </cell>
        </row>
        <row r="521">
          <cell r="A521" t="str">
            <v>FF1321</v>
          </cell>
          <cell r="J521">
            <v>4000</v>
          </cell>
          <cell r="L521">
            <v>11.550511832055557</v>
          </cell>
        </row>
        <row r="522">
          <cell r="A522" t="str">
            <v>FF1321</v>
          </cell>
          <cell r="J522">
            <v>13000</v>
          </cell>
          <cell r="L522">
            <v>35.303542574714513</v>
          </cell>
        </row>
        <row r="523">
          <cell r="A523" t="str">
            <v>FF1321</v>
          </cell>
          <cell r="J523">
            <v>3000</v>
          </cell>
          <cell r="L523">
            <v>8.1469713633956573</v>
          </cell>
        </row>
        <row r="524">
          <cell r="A524" t="str">
            <v>FF1321</v>
          </cell>
          <cell r="J524">
            <v>3000</v>
          </cell>
          <cell r="L524">
            <v>8.1469713633956573</v>
          </cell>
        </row>
        <row r="525">
          <cell r="A525" t="str">
            <v>FF1321</v>
          </cell>
          <cell r="J525">
            <v>5000</v>
          </cell>
          <cell r="L525">
            <v>13.578285605659429</v>
          </cell>
        </row>
        <row r="526">
          <cell r="A526" t="str">
            <v>FF1321</v>
          </cell>
          <cell r="J526">
            <v>3000</v>
          </cell>
          <cell r="L526">
            <v>8.1469713633956573</v>
          </cell>
        </row>
        <row r="527">
          <cell r="A527" t="str">
            <v>FF1321</v>
          </cell>
          <cell r="J527">
            <v>62000</v>
          </cell>
          <cell r="L527">
            <v>168.37074151017691</v>
          </cell>
        </row>
        <row r="528">
          <cell r="A528" t="str">
            <v>FF1321</v>
          </cell>
          <cell r="J528">
            <v>7000</v>
          </cell>
          <cell r="L528">
            <v>19.009599847923202</v>
          </cell>
        </row>
        <row r="529">
          <cell r="A529" t="str">
            <v>FF1321</v>
          </cell>
          <cell r="J529">
            <v>31000</v>
          </cell>
          <cell r="L529">
            <v>84.185370755088456</v>
          </cell>
        </row>
        <row r="530">
          <cell r="A530" t="str">
            <v>FF1321</v>
          </cell>
          <cell r="J530">
            <v>10000</v>
          </cell>
          <cell r="L530">
            <v>27.156571211318859</v>
          </cell>
        </row>
        <row r="531">
          <cell r="A531" t="str">
            <v>FF1321</v>
          </cell>
          <cell r="J531">
            <v>7000</v>
          </cell>
          <cell r="L531">
            <v>19.009599847923202</v>
          </cell>
        </row>
        <row r="532">
          <cell r="A532" t="str">
            <v>FF1321</v>
          </cell>
          <cell r="J532">
            <v>21000</v>
          </cell>
          <cell r="L532">
            <v>57.028799543769601</v>
          </cell>
        </row>
        <row r="533">
          <cell r="A533" t="str">
            <v>FF1321</v>
          </cell>
          <cell r="J533">
            <v>5000</v>
          </cell>
          <cell r="L533">
            <v>13.578285605659429</v>
          </cell>
        </row>
        <row r="534">
          <cell r="A534" t="str">
            <v>FF1321</v>
          </cell>
          <cell r="J534">
            <v>6000</v>
          </cell>
          <cell r="L534">
            <v>15.674595399506249</v>
          </cell>
        </row>
        <row r="535">
          <cell r="A535" t="str">
            <v>FF1321</v>
          </cell>
          <cell r="J535">
            <v>4500</v>
          </cell>
          <cell r="L535">
            <v>12.215646886367338</v>
          </cell>
        </row>
        <row r="536">
          <cell r="A536" t="str">
            <v>FF1321</v>
          </cell>
          <cell r="J536">
            <v>28000</v>
          </cell>
          <cell r="L536">
            <v>76.008469515174554</v>
          </cell>
        </row>
        <row r="537">
          <cell r="A537" t="str">
            <v>FF1321</v>
          </cell>
          <cell r="J537">
            <v>16000</v>
          </cell>
          <cell r="L537">
            <v>43.433411151528311</v>
          </cell>
        </row>
        <row r="538">
          <cell r="A538" t="str">
            <v>FF1321</v>
          </cell>
          <cell r="J538">
            <v>12000</v>
          </cell>
          <cell r="L538">
            <v>32.575058363646235</v>
          </cell>
        </row>
        <row r="539">
          <cell r="A539" t="str">
            <v>FF1321</v>
          </cell>
          <cell r="J539">
            <v>11000</v>
          </cell>
          <cell r="L539">
            <v>30.857271095152601</v>
          </cell>
        </row>
        <row r="540">
          <cell r="A540" t="str">
            <v>FF1321</v>
          </cell>
          <cell r="J540">
            <v>12000</v>
          </cell>
          <cell r="L540">
            <v>33.662477558348293</v>
          </cell>
        </row>
        <row r="541">
          <cell r="A541" t="str">
            <v>FF1321</v>
          </cell>
          <cell r="J541">
            <v>20000</v>
          </cell>
          <cell r="L541">
            <v>55.725052590518388</v>
          </cell>
        </row>
        <row r="542">
          <cell r="A542" t="str">
            <v>FF1321</v>
          </cell>
          <cell r="J542">
            <v>28000</v>
          </cell>
          <cell r="L542">
            <v>78.530360398261109</v>
          </cell>
        </row>
        <row r="543">
          <cell r="A543" t="str">
            <v>FF1321</v>
          </cell>
          <cell r="J543">
            <v>8000</v>
          </cell>
          <cell r="L543">
            <v>22.437245828074602</v>
          </cell>
        </row>
        <row r="544">
          <cell r="A544" t="str">
            <v>FF1321</v>
          </cell>
          <cell r="J544">
            <v>16000</v>
          </cell>
          <cell r="L544">
            <v>44.874491656149203</v>
          </cell>
        </row>
        <row r="545">
          <cell r="A545" t="str">
            <v>FF1321</v>
          </cell>
          <cell r="J545">
            <v>16000</v>
          </cell>
          <cell r="L545">
            <v>44.874491656149203</v>
          </cell>
        </row>
        <row r="546">
          <cell r="A546" t="str">
            <v>FF1321</v>
          </cell>
          <cell r="J546">
            <v>4000</v>
          </cell>
          <cell r="L546">
            <v>11.823999763520003</v>
          </cell>
        </row>
        <row r="547">
          <cell r="A547" t="str">
            <v>FF1321</v>
          </cell>
          <cell r="J547">
            <v>13500</v>
          </cell>
          <cell r="L547">
            <v>38.982977433187507</v>
          </cell>
        </row>
        <row r="548">
          <cell r="A548" t="str">
            <v>FF1321</v>
          </cell>
          <cell r="J548">
            <v>3000</v>
          </cell>
          <cell r="L548">
            <v>8.6628838740416683</v>
          </cell>
        </row>
        <row r="549">
          <cell r="A549" t="str">
            <v>FF1321</v>
          </cell>
          <cell r="J549">
            <v>43860</v>
          </cell>
          <cell r="L549">
            <v>119.10872133284451</v>
          </cell>
        </row>
        <row r="550">
          <cell r="A550" t="str">
            <v>FF1321</v>
          </cell>
          <cell r="J550">
            <v>30194</v>
          </cell>
          <cell r="L550">
            <v>81.996551115456157</v>
          </cell>
        </row>
        <row r="551">
          <cell r="A551" t="str">
            <v>FF1321</v>
          </cell>
          <cell r="J551">
            <v>85555</v>
          </cell>
          <cell r="L551">
            <v>239.99943895870734</v>
          </cell>
        </row>
        <row r="552">
          <cell r="A552" t="str">
            <v>FF1321</v>
          </cell>
          <cell r="J552">
            <v>53472</v>
          </cell>
          <cell r="L552">
            <v>150</v>
          </cell>
        </row>
        <row r="553">
          <cell r="A553" t="str">
            <v>FF1321</v>
          </cell>
          <cell r="J553">
            <v>133250</v>
          </cell>
          <cell r="L553">
            <v>371.26816288432877</v>
          </cell>
        </row>
        <row r="554">
          <cell r="A554" t="str">
            <v>FF1321</v>
          </cell>
          <cell r="J554">
            <v>30000</v>
          </cell>
          <cell r="L554">
            <v>83.587578885777575</v>
          </cell>
        </row>
        <row r="555">
          <cell r="A555" t="str">
            <v>FF1321</v>
          </cell>
          <cell r="J555">
            <v>24000</v>
          </cell>
          <cell r="L555">
            <v>67.311737484223812</v>
          </cell>
        </row>
        <row r="556">
          <cell r="A556" t="str">
            <v>FF1321</v>
          </cell>
          <cell r="J556">
            <v>12000</v>
          </cell>
          <cell r="L556">
            <v>33.655868742111906</v>
          </cell>
        </row>
        <row r="557">
          <cell r="A557" t="str">
            <v>FF1321</v>
          </cell>
          <cell r="J557">
            <v>12000</v>
          </cell>
          <cell r="L557">
            <v>33.655868742111906</v>
          </cell>
        </row>
        <row r="558">
          <cell r="A558" t="str">
            <v>FF1321</v>
          </cell>
          <cell r="J558">
            <v>65520</v>
          </cell>
          <cell r="L558">
            <v>193.67711612645766</v>
          </cell>
        </row>
        <row r="559">
          <cell r="A559" t="str">
            <v>FF1321</v>
          </cell>
          <cell r="J559">
            <v>80300</v>
          </cell>
          <cell r="L559">
            <v>237.36679525266408</v>
          </cell>
        </row>
        <row r="560">
          <cell r="A560" t="str">
            <v>FF1321</v>
          </cell>
          <cell r="J560">
            <v>63000</v>
          </cell>
          <cell r="L560">
            <v>181.92056135487505</v>
          </cell>
        </row>
        <row r="561">
          <cell r="A561" t="str">
            <v>FF1321</v>
          </cell>
          <cell r="J561">
            <v>78750</v>
          </cell>
          <cell r="L561">
            <v>213.85799828913599</v>
          </cell>
        </row>
        <row r="562">
          <cell r="A562" t="str">
            <v>FF1322</v>
          </cell>
          <cell r="J562">
            <v>9000</v>
          </cell>
          <cell r="L562">
            <v>25.988651622125005</v>
          </cell>
        </row>
        <row r="563">
          <cell r="A563" t="str">
            <v>FF1322</v>
          </cell>
          <cell r="J563">
            <v>1500</v>
          </cell>
          <cell r="L563">
            <v>4.0718822954557794</v>
          </cell>
        </row>
        <row r="564">
          <cell r="A564" t="str">
            <v>FF1322</v>
          </cell>
          <cell r="J564">
            <v>9000</v>
          </cell>
          <cell r="L564">
            <v>24.431293772734676</v>
          </cell>
        </row>
        <row r="565">
          <cell r="A565" t="str">
            <v>FF1322</v>
          </cell>
          <cell r="J565">
            <v>4500</v>
          </cell>
          <cell r="L565">
            <v>12.215646886367338</v>
          </cell>
        </row>
        <row r="566">
          <cell r="A566" t="str">
            <v>FF1322</v>
          </cell>
          <cell r="J566">
            <v>6000</v>
          </cell>
          <cell r="L566">
            <v>16.287529181823118</v>
          </cell>
        </row>
        <row r="567">
          <cell r="A567" t="str">
            <v>FF1322</v>
          </cell>
          <cell r="J567">
            <v>5000</v>
          </cell>
          <cell r="L567">
            <v>13.931263147629597</v>
          </cell>
        </row>
        <row r="568">
          <cell r="A568" t="str">
            <v>FF1322</v>
          </cell>
          <cell r="J568">
            <v>3000</v>
          </cell>
          <cell r="L568">
            <v>8.3587578885777578</v>
          </cell>
        </row>
        <row r="569">
          <cell r="A569" t="str">
            <v>FF1322</v>
          </cell>
          <cell r="J569">
            <v>3000</v>
          </cell>
          <cell r="L569">
            <v>8.3587578885777578</v>
          </cell>
        </row>
        <row r="570">
          <cell r="A570" t="str">
            <v>FF1322</v>
          </cell>
          <cell r="J570">
            <v>6000</v>
          </cell>
          <cell r="L570">
            <v>16.717515777155516</v>
          </cell>
        </row>
        <row r="571">
          <cell r="A571" t="str">
            <v>FF1322</v>
          </cell>
          <cell r="J571">
            <v>6000</v>
          </cell>
          <cell r="L571">
            <v>16.717515777155516</v>
          </cell>
        </row>
        <row r="572">
          <cell r="A572" t="str">
            <v>FF1322</v>
          </cell>
          <cell r="J572">
            <v>3000</v>
          </cell>
          <cell r="L572">
            <v>8.4139671855279765</v>
          </cell>
        </row>
        <row r="573">
          <cell r="A573" t="str">
            <v>FF1322</v>
          </cell>
          <cell r="J573">
            <v>3000</v>
          </cell>
          <cell r="L573">
            <v>8.4139671855279765</v>
          </cell>
        </row>
        <row r="574">
          <cell r="A574" t="str">
            <v>FF1322</v>
          </cell>
          <cell r="J574">
            <v>3000</v>
          </cell>
          <cell r="L574">
            <v>8.4139671855279765</v>
          </cell>
        </row>
        <row r="575">
          <cell r="A575" t="str">
            <v>FF1322</v>
          </cell>
          <cell r="J575">
            <v>6000</v>
          </cell>
          <cell r="L575">
            <v>16.827934371055953</v>
          </cell>
        </row>
        <row r="576">
          <cell r="A576" t="str">
            <v>FF1322</v>
          </cell>
          <cell r="J576">
            <v>1500</v>
          </cell>
          <cell r="L576">
            <v>4.2069835927639883</v>
          </cell>
        </row>
        <row r="577">
          <cell r="A577" t="str">
            <v>FF1322</v>
          </cell>
          <cell r="J577">
            <v>1000</v>
          </cell>
          <cell r="L577">
            <v>2.8046557285093252</v>
          </cell>
        </row>
        <row r="578">
          <cell r="A578" t="str">
            <v>FF1322</v>
          </cell>
          <cell r="J578">
            <v>1500</v>
          </cell>
          <cell r="L578">
            <v>4.2069835927639883</v>
          </cell>
        </row>
        <row r="579">
          <cell r="A579" t="str">
            <v>FF1322</v>
          </cell>
          <cell r="J579">
            <v>1500</v>
          </cell>
          <cell r="L579">
            <v>4.2069835927639883</v>
          </cell>
        </row>
        <row r="580">
          <cell r="A580" t="str">
            <v>FF1322</v>
          </cell>
          <cell r="J580">
            <v>1500</v>
          </cell>
          <cell r="L580">
            <v>4.2069835927639883</v>
          </cell>
        </row>
        <row r="581">
          <cell r="A581" t="str">
            <v>FF1322</v>
          </cell>
          <cell r="J581">
            <v>5500</v>
          </cell>
          <cell r="L581">
            <v>15.425606506801289</v>
          </cell>
        </row>
        <row r="582">
          <cell r="A582" t="str">
            <v>FF1322</v>
          </cell>
          <cell r="J582">
            <v>7000</v>
          </cell>
          <cell r="L582">
            <v>19.632590099565277</v>
          </cell>
        </row>
        <row r="583">
          <cell r="A583" t="str">
            <v>FF1322</v>
          </cell>
          <cell r="J583">
            <v>3000</v>
          </cell>
          <cell r="L583">
            <v>8.4139671855279765</v>
          </cell>
        </row>
        <row r="584">
          <cell r="A584" t="str">
            <v>FF1322</v>
          </cell>
          <cell r="J584">
            <v>4500</v>
          </cell>
          <cell r="L584">
            <v>12.620950778291965</v>
          </cell>
        </row>
        <row r="585">
          <cell r="A585" t="str">
            <v>FF1322</v>
          </cell>
          <cell r="J585">
            <v>5500</v>
          </cell>
          <cell r="L585">
            <v>15.425606506801289</v>
          </cell>
        </row>
        <row r="586">
          <cell r="A586" t="str">
            <v>FF1322</v>
          </cell>
          <cell r="J586">
            <v>3000</v>
          </cell>
          <cell r="L586">
            <v>8.4139671855279765</v>
          </cell>
        </row>
        <row r="587">
          <cell r="A587" t="str">
            <v>FF1322</v>
          </cell>
          <cell r="J587">
            <v>6000</v>
          </cell>
          <cell r="L587">
            <v>16.827934371055953</v>
          </cell>
        </row>
        <row r="588">
          <cell r="A588" t="str">
            <v>FF1322</v>
          </cell>
          <cell r="J588">
            <v>500</v>
          </cell>
          <cell r="L588">
            <v>1.4023278642546626</v>
          </cell>
        </row>
        <row r="589">
          <cell r="A589" t="str">
            <v>FF1322</v>
          </cell>
          <cell r="J589">
            <v>1500</v>
          </cell>
          <cell r="L589">
            <v>4.4339999113200017</v>
          </cell>
        </row>
        <row r="590">
          <cell r="A590" t="str">
            <v>FF1322</v>
          </cell>
          <cell r="J590">
            <v>3000</v>
          </cell>
          <cell r="L590">
            <v>8.8679998226400034</v>
          </cell>
        </row>
        <row r="591">
          <cell r="A591" t="str">
            <v>FF1322</v>
          </cell>
          <cell r="J591">
            <v>1500</v>
          </cell>
          <cell r="L591">
            <v>4.4339999113200017</v>
          </cell>
        </row>
        <row r="592">
          <cell r="A592" t="str">
            <v>FF1322</v>
          </cell>
          <cell r="J592">
            <v>7500</v>
          </cell>
          <cell r="L592">
            <v>22.169999556600008</v>
          </cell>
        </row>
        <row r="593">
          <cell r="A593" t="str">
            <v>FF1322</v>
          </cell>
          <cell r="J593">
            <v>1500</v>
          </cell>
          <cell r="L593">
            <v>4.4339999113200017</v>
          </cell>
        </row>
        <row r="594">
          <cell r="A594" t="str">
            <v>FF1322</v>
          </cell>
          <cell r="J594">
            <v>1500</v>
          </cell>
          <cell r="L594">
            <v>4.4339999113200017</v>
          </cell>
        </row>
        <row r="595">
          <cell r="A595" t="str">
            <v>FF1322</v>
          </cell>
          <cell r="J595">
            <v>1500</v>
          </cell>
          <cell r="L595">
            <v>4.4339999113200017</v>
          </cell>
        </row>
        <row r="596">
          <cell r="A596" t="str">
            <v>FF1322</v>
          </cell>
          <cell r="J596">
            <v>1500</v>
          </cell>
          <cell r="L596">
            <v>4.4339999113200017</v>
          </cell>
        </row>
        <row r="597">
          <cell r="A597" t="str">
            <v>FF1322</v>
          </cell>
          <cell r="J597">
            <v>1500</v>
          </cell>
          <cell r="L597">
            <v>4.4339999113200017</v>
          </cell>
        </row>
        <row r="598">
          <cell r="A598" t="str">
            <v>FF1322</v>
          </cell>
          <cell r="J598">
            <v>1500</v>
          </cell>
          <cell r="L598">
            <v>4.4339999113200017</v>
          </cell>
        </row>
        <row r="599">
          <cell r="A599" t="str">
            <v>FF1322</v>
          </cell>
          <cell r="J599">
            <v>7000</v>
          </cell>
          <cell r="L599">
            <v>20.691999586160009</v>
          </cell>
        </row>
        <row r="600">
          <cell r="A600" t="str">
            <v>FF1322</v>
          </cell>
          <cell r="J600">
            <v>4500</v>
          </cell>
          <cell r="L600">
            <v>13.301999733960004</v>
          </cell>
        </row>
        <row r="601">
          <cell r="A601" t="str">
            <v>FF1322</v>
          </cell>
          <cell r="J601">
            <v>3000</v>
          </cell>
          <cell r="L601">
            <v>8.6628838740416683</v>
          </cell>
        </row>
        <row r="602">
          <cell r="A602" t="str">
            <v>FF1322</v>
          </cell>
          <cell r="J602">
            <v>4000</v>
          </cell>
          <cell r="L602">
            <v>11.550511832055557</v>
          </cell>
        </row>
        <row r="603">
          <cell r="A603" t="str">
            <v>FF1322</v>
          </cell>
          <cell r="J603">
            <v>1000</v>
          </cell>
          <cell r="L603">
            <v>2.8876279580138893</v>
          </cell>
        </row>
        <row r="604">
          <cell r="A604" t="str">
            <v>FF1322</v>
          </cell>
          <cell r="J604">
            <v>1000</v>
          </cell>
          <cell r="L604">
            <v>2.8876279580138893</v>
          </cell>
        </row>
        <row r="605">
          <cell r="A605" t="str">
            <v>FF1322</v>
          </cell>
          <cell r="J605">
            <v>1000</v>
          </cell>
          <cell r="L605">
            <v>2.8876279580138893</v>
          </cell>
        </row>
        <row r="606">
          <cell r="A606" t="str">
            <v>FF1322</v>
          </cell>
          <cell r="J606">
            <v>4000</v>
          </cell>
          <cell r="L606">
            <v>11.550511832055557</v>
          </cell>
        </row>
        <row r="607">
          <cell r="A607" t="str">
            <v>FF1322</v>
          </cell>
          <cell r="J607">
            <v>3000</v>
          </cell>
          <cell r="L607">
            <v>8.6628838740416683</v>
          </cell>
        </row>
        <row r="608">
          <cell r="A608" t="str">
            <v>FF1322</v>
          </cell>
          <cell r="J608">
            <v>4000</v>
          </cell>
          <cell r="L608">
            <v>11.550511832055557</v>
          </cell>
        </row>
        <row r="609">
          <cell r="A609" t="str">
            <v>FF1322</v>
          </cell>
          <cell r="J609">
            <v>4000</v>
          </cell>
          <cell r="L609">
            <v>10.862628484527542</v>
          </cell>
        </row>
        <row r="610">
          <cell r="A610" t="str">
            <v>FF1322</v>
          </cell>
          <cell r="J610">
            <v>1000</v>
          </cell>
          <cell r="L610">
            <v>2.7156571211318856</v>
          </cell>
        </row>
        <row r="611">
          <cell r="A611" t="str">
            <v>FF1322</v>
          </cell>
          <cell r="J611">
            <v>1000</v>
          </cell>
          <cell r="L611">
            <v>2.7156571211318856</v>
          </cell>
        </row>
        <row r="612">
          <cell r="A612" t="str">
            <v>FF1322</v>
          </cell>
          <cell r="J612">
            <v>1000</v>
          </cell>
          <cell r="L612">
            <v>2.7156571211318856</v>
          </cell>
        </row>
        <row r="613">
          <cell r="A613" t="str">
            <v>FF1322</v>
          </cell>
          <cell r="J613">
            <v>1000</v>
          </cell>
          <cell r="L613">
            <v>2.7156571211318856</v>
          </cell>
        </row>
        <row r="614">
          <cell r="A614" t="str">
            <v>FF1322</v>
          </cell>
          <cell r="J614">
            <v>12000</v>
          </cell>
          <cell r="L614">
            <v>32.575058363646235</v>
          </cell>
        </row>
        <row r="615">
          <cell r="A615" t="str">
            <v>FF1322</v>
          </cell>
          <cell r="J615">
            <v>7000</v>
          </cell>
          <cell r="L615">
            <v>19.002117378793638</v>
          </cell>
        </row>
        <row r="616">
          <cell r="A616" t="str">
            <v>FF1322</v>
          </cell>
          <cell r="J616">
            <v>6000</v>
          </cell>
          <cell r="L616">
            <v>16.831238779174146</v>
          </cell>
        </row>
        <row r="617">
          <cell r="A617" t="str">
            <v>FF1322</v>
          </cell>
          <cell r="J617">
            <v>4500</v>
          </cell>
          <cell r="L617">
            <v>12.623429084380609</v>
          </cell>
        </row>
        <row r="618">
          <cell r="A618" t="str">
            <v>FF1322</v>
          </cell>
          <cell r="J618">
            <v>2000</v>
          </cell>
          <cell r="L618">
            <v>5.6104129263913824</v>
          </cell>
        </row>
        <row r="619">
          <cell r="A619" t="str">
            <v>FF1322</v>
          </cell>
          <cell r="J619">
            <v>2000</v>
          </cell>
          <cell r="L619">
            <v>5.6104129263913824</v>
          </cell>
        </row>
        <row r="620">
          <cell r="A620" t="str">
            <v>FF1322</v>
          </cell>
          <cell r="J620">
            <v>3000</v>
          </cell>
          <cell r="L620">
            <v>8.3587578885777578</v>
          </cell>
        </row>
        <row r="621">
          <cell r="A621" t="str">
            <v>FF1322</v>
          </cell>
          <cell r="J621">
            <v>4500</v>
          </cell>
          <cell r="L621">
            <v>12.538136832866638</v>
          </cell>
        </row>
        <row r="622">
          <cell r="A622" t="str">
            <v>FF1322</v>
          </cell>
          <cell r="J622">
            <v>5000</v>
          </cell>
          <cell r="L622">
            <v>13.931263147629597</v>
          </cell>
        </row>
        <row r="623">
          <cell r="A623" t="str">
            <v>FF1322</v>
          </cell>
          <cell r="J623">
            <v>5000</v>
          </cell>
          <cell r="L623">
            <v>13.931263147629597</v>
          </cell>
        </row>
        <row r="624">
          <cell r="A624" t="str">
            <v>FF1322</v>
          </cell>
          <cell r="J624">
            <v>1000</v>
          </cell>
          <cell r="L624">
            <v>2.8046557285093252</v>
          </cell>
        </row>
        <row r="625">
          <cell r="A625" t="str">
            <v>FF1322</v>
          </cell>
          <cell r="J625">
            <v>1500</v>
          </cell>
          <cell r="L625">
            <v>4.2069835927639883</v>
          </cell>
        </row>
        <row r="626">
          <cell r="A626" t="str">
            <v>FF1322</v>
          </cell>
          <cell r="J626">
            <v>9500</v>
          </cell>
          <cell r="L626">
            <v>26.644229420838592</v>
          </cell>
        </row>
        <row r="627">
          <cell r="A627" t="str">
            <v>FF1322</v>
          </cell>
          <cell r="J627">
            <v>1000</v>
          </cell>
          <cell r="L627">
            <v>2.8046557285093252</v>
          </cell>
        </row>
        <row r="628">
          <cell r="A628" t="str">
            <v>FF1322</v>
          </cell>
          <cell r="J628">
            <v>5000</v>
          </cell>
          <cell r="L628">
            <v>14.023278642546627</v>
          </cell>
        </row>
        <row r="629">
          <cell r="A629" t="str">
            <v>FF1322</v>
          </cell>
          <cell r="J629">
            <v>500</v>
          </cell>
          <cell r="L629">
            <v>1.4779999704400004</v>
          </cell>
        </row>
        <row r="630">
          <cell r="A630" t="str">
            <v>FF1322</v>
          </cell>
          <cell r="J630">
            <v>1000</v>
          </cell>
          <cell r="L630">
            <v>2.9559999408800008</v>
          </cell>
        </row>
        <row r="631">
          <cell r="A631" t="str">
            <v>FF1322</v>
          </cell>
          <cell r="J631">
            <v>4500</v>
          </cell>
          <cell r="L631">
            <v>13.301999733960004</v>
          </cell>
        </row>
        <row r="632">
          <cell r="A632" t="str">
            <v>FF1322</v>
          </cell>
          <cell r="J632">
            <v>1000</v>
          </cell>
          <cell r="L632">
            <v>2.9559999408800008</v>
          </cell>
        </row>
        <row r="633">
          <cell r="A633" t="str">
            <v>FF1322</v>
          </cell>
          <cell r="J633">
            <v>4500</v>
          </cell>
          <cell r="L633">
            <v>13.301999733960004</v>
          </cell>
        </row>
        <row r="634">
          <cell r="A634" t="str">
            <v>FF1322</v>
          </cell>
          <cell r="J634">
            <v>3500</v>
          </cell>
          <cell r="L634">
            <v>10.345999793080004</v>
          </cell>
        </row>
        <row r="635">
          <cell r="A635" t="str">
            <v>FF1322</v>
          </cell>
          <cell r="J635">
            <v>1000</v>
          </cell>
          <cell r="L635">
            <v>2.9559999408800008</v>
          </cell>
        </row>
        <row r="636">
          <cell r="A636" t="str">
            <v>FF1322</v>
          </cell>
          <cell r="J636">
            <v>2000</v>
          </cell>
          <cell r="L636">
            <v>5.9119998817600017</v>
          </cell>
        </row>
        <row r="637">
          <cell r="A637" t="str">
            <v>FF1322</v>
          </cell>
          <cell r="J637">
            <v>2000</v>
          </cell>
          <cell r="L637">
            <v>5.9119998817600017</v>
          </cell>
        </row>
        <row r="638">
          <cell r="A638" t="str">
            <v>FF1322</v>
          </cell>
          <cell r="J638">
            <v>1000</v>
          </cell>
          <cell r="L638">
            <v>2.8876279580138893</v>
          </cell>
        </row>
        <row r="639">
          <cell r="A639" t="str">
            <v>FF1322</v>
          </cell>
          <cell r="J639">
            <v>5573</v>
          </cell>
          <cell r="L639">
            <v>16.092750610011407</v>
          </cell>
        </row>
        <row r="640">
          <cell r="A640" t="str">
            <v>FF1322</v>
          </cell>
          <cell r="J640">
            <v>1000</v>
          </cell>
          <cell r="L640">
            <v>2.8876279580138893</v>
          </cell>
        </row>
        <row r="641">
          <cell r="A641" t="str">
            <v>FF1322</v>
          </cell>
          <cell r="J641">
            <v>3000</v>
          </cell>
          <cell r="L641">
            <v>8.6628838740416683</v>
          </cell>
        </row>
        <row r="642">
          <cell r="A642" t="str">
            <v>FF1322</v>
          </cell>
          <cell r="J642">
            <v>30000</v>
          </cell>
          <cell r="L642">
            <v>86.628838740416683</v>
          </cell>
        </row>
        <row r="643">
          <cell r="A643" t="str">
            <v>FF1322</v>
          </cell>
          <cell r="J643">
            <v>2000</v>
          </cell>
          <cell r="L643">
            <v>5.7752559160277785</v>
          </cell>
        </row>
        <row r="644">
          <cell r="A644" t="str">
            <v>FF1322</v>
          </cell>
          <cell r="J644">
            <v>5000</v>
          </cell>
          <cell r="L644">
            <v>14.438139790069448</v>
          </cell>
        </row>
        <row r="645">
          <cell r="A645" t="str">
            <v>FF1322</v>
          </cell>
          <cell r="J645">
            <v>49600</v>
          </cell>
          <cell r="L645">
            <v>143.22634671748892</v>
          </cell>
        </row>
        <row r="646">
          <cell r="A646" t="str">
            <v>FF1322</v>
          </cell>
          <cell r="J646">
            <v>1000</v>
          </cell>
          <cell r="L646">
            <v>2.8876279580138893</v>
          </cell>
        </row>
        <row r="647">
          <cell r="A647" t="str">
            <v>FF1322</v>
          </cell>
          <cell r="J647">
            <v>13930</v>
          </cell>
          <cell r="L647">
            <v>37.829103697367167</v>
          </cell>
        </row>
        <row r="648">
          <cell r="A648" t="str">
            <v>FF1322</v>
          </cell>
          <cell r="J648">
            <v>13109</v>
          </cell>
          <cell r="L648">
            <v>35.599549200917892</v>
          </cell>
        </row>
        <row r="649">
          <cell r="A649" t="str">
            <v>FF1322</v>
          </cell>
          <cell r="J649">
            <v>23218</v>
          </cell>
          <cell r="L649">
            <v>63.052127038440126</v>
          </cell>
        </row>
        <row r="650">
          <cell r="A650" t="str">
            <v>FF1322</v>
          </cell>
          <cell r="J650">
            <v>7641</v>
          </cell>
          <cell r="L650">
            <v>20.750336062568739</v>
          </cell>
        </row>
        <row r="651">
          <cell r="A651" t="str">
            <v>FF1322</v>
          </cell>
          <cell r="J651">
            <v>45790</v>
          </cell>
          <cell r="L651">
            <v>124.34993957662905</v>
          </cell>
        </row>
        <row r="652">
          <cell r="A652" t="str">
            <v>FF1322</v>
          </cell>
          <cell r="J652">
            <v>6000</v>
          </cell>
          <cell r="L652">
            <v>16.287529181823118</v>
          </cell>
        </row>
        <row r="653">
          <cell r="A653" t="str">
            <v>FF1322</v>
          </cell>
          <cell r="J653">
            <v>6000</v>
          </cell>
          <cell r="L653">
            <v>16.287529181823118</v>
          </cell>
        </row>
        <row r="654">
          <cell r="A654" t="str">
            <v>FF1322</v>
          </cell>
          <cell r="J654">
            <v>6000</v>
          </cell>
          <cell r="L654">
            <v>16.287529181823118</v>
          </cell>
        </row>
        <row r="655">
          <cell r="A655" t="str">
            <v>FF1322</v>
          </cell>
          <cell r="J655">
            <v>6000</v>
          </cell>
          <cell r="L655">
            <v>16.831238779174146</v>
          </cell>
        </row>
        <row r="656">
          <cell r="A656" t="str">
            <v>FF1322</v>
          </cell>
          <cell r="J656">
            <v>6000</v>
          </cell>
          <cell r="L656">
            <v>16.831238779174146</v>
          </cell>
        </row>
        <row r="657">
          <cell r="A657" t="str">
            <v>FF1322</v>
          </cell>
          <cell r="J657">
            <v>12000</v>
          </cell>
          <cell r="L657">
            <v>33.662477558348293</v>
          </cell>
        </row>
        <row r="658">
          <cell r="A658" t="str">
            <v>FF1322</v>
          </cell>
          <cell r="J658">
            <v>6000</v>
          </cell>
          <cell r="L658">
            <v>16.717515777155516</v>
          </cell>
        </row>
        <row r="659">
          <cell r="A659" t="str">
            <v>FF1322</v>
          </cell>
          <cell r="J659">
            <v>4000</v>
          </cell>
          <cell r="L659">
            <v>11.145010518103676</v>
          </cell>
        </row>
        <row r="660">
          <cell r="A660" t="str">
            <v>FF1322</v>
          </cell>
          <cell r="J660">
            <v>12000</v>
          </cell>
          <cell r="L660">
            <v>33.655868742111906</v>
          </cell>
        </row>
        <row r="661">
          <cell r="A661" t="str">
            <v>FF1322</v>
          </cell>
          <cell r="J661">
            <v>6000</v>
          </cell>
          <cell r="L661">
            <v>16.717515777155516</v>
          </cell>
        </row>
        <row r="662">
          <cell r="A662" t="str">
            <v>FF1322</v>
          </cell>
          <cell r="J662">
            <v>3000</v>
          </cell>
          <cell r="L662">
            <v>8.4139671855279765</v>
          </cell>
        </row>
        <row r="663">
          <cell r="A663" t="str">
            <v>FF1322</v>
          </cell>
          <cell r="J663">
            <v>4000</v>
          </cell>
          <cell r="L663">
            <v>11.218622914037301</v>
          </cell>
        </row>
        <row r="664">
          <cell r="A664" t="str">
            <v>FF1322</v>
          </cell>
          <cell r="J664">
            <v>3000</v>
          </cell>
          <cell r="L664">
            <v>8.4139671855279765</v>
          </cell>
        </row>
        <row r="665">
          <cell r="A665" t="str">
            <v>FF1322</v>
          </cell>
          <cell r="J665">
            <v>3000</v>
          </cell>
          <cell r="L665">
            <v>8.4139671855279765</v>
          </cell>
        </row>
        <row r="666">
          <cell r="A666" t="str">
            <v>FF1322</v>
          </cell>
          <cell r="J666">
            <v>4000</v>
          </cell>
          <cell r="L666">
            <v>11.218622914037301</v>
          </cell>
        </row>
        <row r="667">
          <cell r="A667" t="str">
            <v>FF1322</v>
          </cell>
          <cell r="J667">
            <v>6000</v>
          </cell>
          <cell r="L667">
            <v>16.827934371055953</v>
          </cell>
        </row>
        <row r="668">
          <cell r="A668" t="str">
            <v>FF1322</v>
          </cell>
          <cell r="J668">
            <v>6000</v>
          </cell>
          <cell r="L668">
            <v>16.827934371055953</v>
          </cell>
        </row>
        <row r="669">
          <cell r="A669" t="str">
            <v>FF1322</v>
          </cell>
          <cell r="J669">
            <v>6000</v>
          </cell>
          <cell r="L669">
            <v>16.827934371055953</v>
          </cell>
        </row>
        <row r="670">
          <cell r="A670" t="str">
            <v>FF1322</v>
          </cell>
          <cell r="J670">
            <v>6000</v>
          </cell>
          <cell r="L670">
            <v>16.827934371055953</v>
          </cell>
        </row>
        <row r="671">
          <cell r="A671" t="str">
            <v>FF1322</v>
          </cell>
          <cell r="J671">
            <v>8000</v>
          </cell>
          <cell r="L671">
            <v>22.437245828074602</v>
          </cell>
        </row>
        <row r="672">
          <cell r="A672" t="str">
            <v>FF1322</v>
          </cell>
          <cell r="J672">
            <v>2000</v>
          </cell>
          <cell r="L672">
            <v>5.6093114570186504</v>
          </cell>
        </row>
        <row r="673">
          <cell r="A673" t="str">
            <v>FF1322</v>
          </cell>
          <cell r="J673">
            <v>6000</v>
          </cell>
          <cell r="L673">
            <v>16.827934371055953</v>
          </cell>
        </row>
        <row r="674">
          <cell r="A674" t="str">
            <v>FF1322</v>
          </cell>
          <cell r="J674">
            <v>6000</v>
          </cell>
          <cell r="L674">
            <v>16.827934371055953</v>
          </cell>
        </row>
        <row r="675">
          <cell r="A675" t="str">
            <v>FF1322</v>
          </cell>
          <cell r="J675">
            <v>6000</v>
          </cell>
          <cell r="L675">
            <v>16.827934371055953</v>
          </cell>
        </row>
        <row r="676">
          <cell r="A676" t="str">
            <v>FF1322</v>
          </cell>
          <cell r="J676">
            <v>6000</v>
          </cell>
          <cell r="L676">
            <v>16.827934371055953</v>
          </cell>
        </row>
        <row r="677">
          <cell r="A677" t="str">
            <v>FF1322</v>
          </cell>
          <cell r="J677">
            <v>6000</v>
          </cell>
          <cell r="L677">
            <v>16.827934371055953</v>
          </cell>
        </row>
        <row r="678">
          <cell r="A678" t="str">
            <v>FF1322</v>
          </cell>
          <cell r="J678">
            <v>6000</v>
          </cell>
          <cell r="L678">
            <v>16.827934371055953</v>
          </cell>
        </row>
        <row r="679">
          <cell r="A679" t="str">
            <v>FF1322</v>
          </cell>
          <cell r="J679">
            <v>6000</v>
          </cell>
          <cell r="L679">
            <v>16.827934371055953</v>
          </cell>
        </row>
        <row r="680">
          <cell r="A680" t="str">
            <v>FF1322</v>
          </cell>
          <cell r="J680">
            <v>6000</v>
          </cell>
          <cell r="L680">
            <v>16.827934371055953</v>
          </cell>
        </row>
        <row r="681">
          <cell r="A681" t="str">
            <v>FF1322</v>
          </cell>
          <cell r="J681">
            <v>6000</v>
          </cell>
          <cell r="L681">
            <v>16.827934371055953</v>
          </cell>
        </row>
        <row r="682">
          <cell r="A682" t="str">
            <v>FF1322</v>
          </cell>
          <cell r="J682">
            <v>4500</v>
          </cell>
          <cell r="L682">
            <v>13.301999733960004</v>
          </cell>
        </row>
        <row r="683">
          <cell r="A683" t="str">
            <v>FF1322</v>
          </cell>
          <cell r="J683">
            <v>6000</v>
          </cell>
          <cell r="L683">
            <v>17.735999645280007</v>
          </cell>
        </row>
        <row r="684">
          <cell r="A684" t="str">
            <v>FF1322</v>
          </cell>
          <cell r="J684">
            <v>4500</v>
          </cell>
          <cell r="L684">
            <v>13.301999733960004</v>
          </cell>
        </row>
        <row r="685">
          <cell r="A685" t="str">
            <v>FF1322</v>
          </cell>
          <cell r="J685">
            <v>6000</v>
          </cell>
          <cell r="L685">
            <v>17.735999645280007</v>
          </cell>
        </row>
        <row r="686">
          <cell r="A686" t="str">
            <v>FF1322</v>
          </cell>
          <cell r="J686">
            <v>6000</v>
          </cell>
          <cell r="L686">
            <v>17.735999645280007</v>
          </cell>
        </row>
        <row r="687">
          <cell r="A687" t="str">
            <v>FF1322</v>
          </cell>
          <cell r="J687">
            <v>6000</v>
          </cell>
          <cell r="L687">
            <v>17.735999645280007</v>
          </cell>
        </row>
        <row r="688">
          <cell r="A688" t="str">
            <v>FF1322</v>
          </cell>
          <cell r="J688">
            <v>3000</v>
          </cell>
          <cell r="L688">
            <v>8.1469713633956573</v>
          </cell>
        </row>
        <row r="689">
          <cell r="A689" t="str">
            <v>FF1322</v>
          </cell>
          <cell r="J689">
            <v>4000</v>
          </cell>
          <cell r="L689">
            <v>10.862628484527542</v>
          </cell>
        </row>
        <row r="690">
          <cell r="A690" t="str">
            <v>FF1322</v>
          </cell>
          <cell r="J690">
            <v>4000</v>
          </cell>
          <cell r="L690">
            <v>10.862628484527542</v>
          </cell>
        </row>
        <row r="691">
          <cell r="A691" t="str">
            <v>FF1322</v>
          </cell>
          <cell r="J691">
            <v>4000</v>
          </cell>
          <cell r="L691">
            <v>10.862628484527542</v>
          </cell>
        </row>
        <row r="692">
          <cell r="A692" t="str">
            <v>FF1322</v>
          </cell>
          <cell r="J692">
            <v>7000</v>
          </cell>
          <cell r="L692">
            <v>19.009599847923202</v>
          </cell>
        </row>
        <row r="693">
          <cell r="A693" t="str">
            <v>FF1322</v>
          </cell>
          <cell r="J693">
            <v>20000</v>
          </cell>
          <cell r="L693">
            <v>57.752559160277791</v>
          </cell>
        </row>
        <row r="694">
          <cell r="A694" t="str">
            <v>FF1322</v>
          </cell>
          <cell r="J694">
            <v>1500</v>
          </cell>
          <cell r="L694">
            <v>4.3314419370208341</v>
          </cell>
        </row>
        <row r="695">
          <cell r="A695" t="str">
            <v>FF1322</v>
          </cell>
          <cell r="J695">
            <v>7500</v>
          </cell>
          <cell r="L695">
            <v>21.657209685104171</v>
          </cell>
        </row>
        <row r="696">
          <cell r="A696" t="str">
            <v>FF1322</v>
          </cell>
          <cell r="J696">
            <v>10000</v>
          </cell>
          <cell r="L696">
            <v>28.876279580138895</v>
          </cell>
        </row>
        <row r="697">
          <cell r="A697" t="str">
            <v>FF1322</v>
          </cell>
          <cell r="J697">
            <v>3000</v>
          </cell>
          <cell r="L697">
            <v>8.1469713633956573</v>
          </cell>
        </row>
        <row r="698">
          <cell r="A698" t="str">
            <v>FF1322</v>
          </cell>
          <cell r="J698">
            <v>3000</v>
          </cell>
          <cell r="L698">
            <v>8.1469713633956573</v>
          </cell>
        </row>
        <row r="699">
          <cell r="A699" t="str">
            <v>FF1322</v>
          </cell>
          <cell r="J699">
            <v>2000</v>
          </cell>
          <cell r="L699">
            <v>5.4313142422637712</v>
          </cell>
        </row>
        <row r="700">
          <cell r="A700" t="str">
            <v>FF1322</v>
          </cell>
          <cell r="J700">
            <v>4000</v>
          </cell>
          <cell r="L700">
            <v>10.862628484527542</v>
          </cell>
        </row>
        <row r="701">
          <cell r="A701" t="str">
            <v>FF1322</v>
          </cell>
          <cell r="J701">
            <v>6000</v>
          </cell>
          <cell r="L701">
            <v>16.293942726791315</v>
          </cell>
        </row>
        <row r="702">
          <cell r="A702" t="str">
            <v>FF1322</v>
          </cell>
          <cell r="J702">
            <v>6000</v>
          </cell>
          <cell r="L702">
            <v>16.293942726791315</v>
          </cell>
        </row>
        <row r="703">
          <cell r="A703" t="str">
            <v>FF1322</v>
          </cell>
          <cell r="J703">
            <v>8000</v>
          </cell>
          <cell r="L703">
            <v>21.725256969055085</v>
          </cell>
        </row>
        <row r="704">
          <cell r="A704" t="str">
            <v>FF1322</v>
          </cell>
          <cell r="J704">
            <v>1500</v>
          </cell>
          <cell r="L704">
            <v>4.0734856816978287</v>
          </cell>
        </row>
        <row r="705">
          <cell r="A705" t="str">
            <v>FF1322</v>
          </cell>
          <cell r="J705">
            <v>2000</v>
          </cell>
          <cell r="L705">
            <v>5.4313142422637712</v>
          </cell>
        </row>
        <row r="706">
          <cell r="A706" t="str">
            <v>FF1322</v>
          </cell>
          <cell r="J706">
            <v>36000</v>
          </cell>
          <cell r="L706">
            <v>94.047572397037499</v>
          </cell>
        </row>
        <row r="707">
          <cell r="A707" t="str">
            <v>FF1322</v>
          </cell>
          <cell r="J707">
            <v>45000</v>
          </cell>
          <cell r="L707">
            <v>122.15646886367338</v>
          </cell>
        </row>
        <row r="708">
          <cell r="A708" t="str">
            <v>FF1322</v>
          </cell>
          <cell r="J708">
            <v>36000</v>
          </cell>
          <cell r="L708">
            <v>100.98743267504487</v>
          </cell>
        </row>
        <row r="709">
          <cell r="A709" t="str">
            <v>FF1322</v>
          </cell>
          <cell r="J709">
            <v>36000</v>
          </cell>
          <cell r="L709">
            <v>100.3050946629331</v>
          </cell>
        </row>
        <row r="710">
          <cell r="A710" t="str">
            <v>FF1322</v>
          </cell>
          <cell r="J710">
            <v>18000</v>
          </cell>
          <cell r="L710">
            <v>50.15254733146655</v>
          </cell>
        </row>
        <row r="711">
          <cell r="A711" t="str">
            <v>FF1322</v>
          </cell>
          <cell r="J711">
            <v>120000</v>
          </cell>
          <cell r="L711">
            <v>336.55868742111903</v>
          </cell>
        </row>
        <row r="712">
          <cell r="A712" t="str">
            <v>FF1322</v>
          </cell>
          <cell r="J712">
            <v>24000</v>
          </cell>
          <cell r="L712">
            <v>67.311737484223812</v>
          </cell>
        </row>
        <row r="713">
          <cell r="A713" t="str">
            <v>FF1322</v>
          </cell>
          <cell r="J713">
            <v>45000</v>
          </cell>
          <cell r="L713">
            <v>133.01999733960005</v>
          </cell>
        </row>
        <row r="714">
          <cell r="A714" t="str">
            <v>FF1322</v>
          </cell>
          <cell r="J714">
            <v>75000</v>
          </cell>
          <cell r="L714">
            <v>216.57209685104172</v>
          </cell>
        </row>
        <row r="715">
          <cell r="A715" t="str">
            <v>FF1322</v>
          </cell>
          <cell r="J715">
            <v>18000</v>
          </cell>
          <cell r="L715">
            <v>51.97730324425001</v>
          </cell>
        </row>
        <row r="716">
          <cell r="A716" t="str">
            <v>FF1322</v>
          </cell>
          <cell r="J716">
            <v>54000</v>
          </cell>
          <cell r="L716">
            <v>155.93190973275003</v>
          </cell>
        </row>
        <row r="717">
          <cell r="A717" t="str">
            <v>FF1322</v>
          </cell>
          <cell r="J717">
            <v>6800</v>
          </cell>
          <cell r="L717">
            <v>17.764541452773749</v>
          </cell>
        </row>
        <row r="718">
          <cell r="A718" t="str">
            <v>FF1322</v>
          </cell>
          <cell r="J718">
            <v>3500</v>
          </cell>
          <cell r="L718">
            <v>9.1435139830453114</v>
          </cell>
        </row>
        <row r="719">
          <cell r="A719" t="str">
            <v>FF1322</v>
          </cell>
          <cell r="J719">
            <v>12776</v>
          </cell>
          <cell r="L719">
            <v>33.376438470681975</v>
          </cell>
        </row>
        <row r="720">
          <cell r="A720" t="str">
            <v>FF1322</v>
          </cell>
          <cell r="J720">
            <v>3100</v>
          </cell>
          <cell r="L720">
            <v>8.0985409564115614</v>
          </cell>
        </row>
        <row r="721">
          <cell r="A721" t="str">
            <v>FF1322</v>
          </cell>
          <cell r="J721">
            <v>7500</v>
          </cell>
          <cell r="L721">
            <v>19.59324424938281</v>
          </cell>
        </row>
        <row r="722">
          <cell r="A722" t="str">
            <v>FF1322</v>
          </cell>
          <cell r="J722">
            <v>7300</v>
          </cell>
          <cell r="L722">
            <v>19.070757736065936</v>
          </cell>
        </row>
        <row r="723">
          <cell r="A723" t="str">
            <v>FF1322</v>
          </cell>
          <cell r="J723">
            <v>3740</v>
          </cell>
          <cell r="L723">
            <v>9.7704977990255628</v>
          </cell>
        </row>
        <row r="724">
          <cell r="A724" t="str">
            <v>FF1322</v>
          </cell>
          <cell r="J724">
            <v>85555</v>
          </cell>
          <cell r="L724">
            <v>239.99943895870734</v>
          </cell>
        </row>
        <row r="725">
          <cell r="A725" t="str">
            <v>FF1322</v>
          </cell>
          <cell r="J725">
            <v>53472</v>
          </cell>
          <cell r="L725">
            <v>150</v>
          </cell>
        </row>
        <row r="726">
          <cell r="A726" t="str">
            <v>FF1322</v>
          </cell>
          <cell r="J726">
            <v>133250</v>
          </cell>
          <cell r="L726">
            <v>371.26816288432877</v>
          </cell>
        </row>
        <row r="727">
          <cell r="A727" t="str">
            <v>FF1322</v>
          </cell>
          <cell r="J727">
            <v>30000</v>
          </cell>
          <cell r="L727">
            <v>83.587578885777575</v>
          </cell>
        </row>
        <row r="728">
          <cell r="A728" t="str">
            <v>FF1322</v>
          </cell>
          <cell r="J728">
            <v>23220</v>
          </cell>
          <cell r="L728">
            <v>65.124106015986541</v>
          </cell>
        </row>
        <row r="729">
          <cell r="A729" t="str">
            <v>FF1322</v>
          </cell>
          <cell r="J729">
            <v>70980</v>
          </cell>
          <cell r="L729">
            <v>209.81687580366247</v>
          </cell>
        </row>
        <row r="730">
          <cell r="A730" t="str">
            <v>FF1322</v>
          </cell>
          <cell r="J730">
            <v>80300</v>
          </cell>
          <cell r="L730">
            <v>237.36679525266408</v>
          </cell>
        </row>
        <row r="731">
          <cell r="A731" t="str">
            <v>FF1322</v>
          </cell>
          <cell r="J731">
            <v>63000</v>
          </cell>
          <cell r="L731">
            <v>181.92056135487505</v>
          </cell>
        </row>
        <row r="732">
          <cell r="A732" t="str">
            <v>FF1322</v>
          </cell>
          <cell r="J732">
            <v>78750</v>
          </cell>
          <cell r="L732">
            <v>213.85799828913599</v>
          </cell>
        </row>
        <row r="733">
          <cell r="A733" t="str">
            <v>FF2110</v>
          </cell>
          <cell r="J733">
            <v>428460</v>
          </cell>
          <cell r="L733">
            <v>1193.7978016466755</v>
          </cell>
        </row>
        <row r="734">
          <cell r="A734" t="str">
            <v>FF2110</v>
          </cell>
          <cell r="J734">
            <v>4000</v>
          </cell>
          <cell r="L734">
            <v>11.145010518103676</v>
          </cell>
        </row>
        <row r="735">
          <cell r="A735" t="str">
            <v>FF2120</v>
          </cell>
          <cell r="J735">
            <v>8000</v>
          </cell>
          <cell r="L735">
            <v>23.647999527040007</v>
          </cell>
        </row>
        <row r="736">
          <cell r="A736" t="str">
            <v>FF2120</v>
          </cell>
          <cell r="J736">
            <v>5000</v>
          </cell>
          <cell r="L736">
            <v>14.779999704400005</v>
          </cell>
        </row>
        <row r="737">
          <cell r="A737" t="str">
            <v>FF2120</v>
          </cell>
          <cell r="J737">
            <v>536</v>
          </cell>
          <cell r="L737">
            <v>1.5844159683116805</v>
          </cell>
        </row>
        <row r="738">
          <cell r="A738" t="str">
            <v>FF2120</v>
          </cell>
          <cell r="J738">
            <v>5000</v>
          </cell>
          <cell r="L738">
            <v>14.779999704400005</v>
          </cell>
        </row>
        <row r="739">
          <cell r="A739" t="str">
            <v>FF2120</v>
          </cell>
          <cell r="J739">
            <v>536</v>
          </cell>
          <cell r="L739">
            <v>1.5844159683116805</v>
          </cell>
        </row>
        <row r="740">
          <cell r="A740" t="str">
            <v>FF2120</v>
          </cell>
          <cell r="J740">
            <v>268</v>
          </cell>
          <cell r="L740">
            <v>0.79220798415584026</v>
          </cell>
        </row>
        <row r="741">
          <cell r="A741" t="str">
            <v>FF2120</v>
          </cell>
          <cell r="J741">
            <v>32740</v>
          </cell>
          <cell r="L741">
            <v>91.842459605026932</v>
          </cell>
        </row>
        <row r="742">
          <cell r="A742" t="str">
            <v>FF2210</v>
          </cell>
          <cell r="J742">
            <v>19000</v>
          </cell>
          <cell r="L742">
            <v>49.636218765103123</v>
          </cell>
        </row>
        <row r="743">
          <cell r="A743" t="str">
            <v>FF2210</v>
          </cell>
          <cell r="J743">
            <v>700</v>
          </cell>
          <cell r="L743">
            <v>1.9636445242369838</v>
          </cell>
        </row>
        <row r="744">
          <cell r="A744" t="str">
            <v>FF2210</v>
          </cell>
          <cell r="J744">
            <v>900</v>
          </cell>
          <cell r="L744">
            <v>2.5246858168761221</v>
          </cell>
        </row>
        <row r="745">
          <cell r="A745" t="str">
            <v>FF2210</v>
          </cell>
          <cell r="J745">
            <v>500</v>
          </cell>
          <cell r="L745">
            <v>1.4026032315978456</v>
          </cell>
        </row>
        <row r="746">
          <cell r="A746" t="str">
            <v>FF2210</v>
          </cell>
          <cell r="J746">
            <v>800</v>
          </cell>
          <cell r="L746">
            <v>2.2441651705565531</v>
          </cell>
        </row>
        <row r="747">
          <cell r="A747" t="str">
            <v>FF2210</v>
          </cell>
          <cell r="J747">
            <v>400</v>
          </cell>
          <cell r="L747">
            <v>1.1220825852782765</v>
          </cell>
        </row>
        <row r="748">
          <cell r="A748" t="str">
            <v>FF2210</v>
          </cell>
          <cell r="J748">
            <v>400</v>
          </cell>
          <cell r="L748">
            <v>1.1145010518103677</v>
          </cell>
        </row>
        <row r="749">
          <cell r="A749" t="str">
            <v>FF2210</v>
          </cell>
          <cell r="J749">
            <v>400</v>
          </cell>
          <cell r="L749">
            <v>1.1145010518103677</v>
          </cell>
        </row>
        <row r="750">
          <cell r="A750" t="str">
            <v>FF2210</v>
          </cell>
          <cell r="J750">
            <v>300</v>
          </cell>
          <cell r="L750">
            <v>0.8358757888577758</v>
          </cell>
        </row>
        <row r="751">
          <cell r="A751" t="str">
            <v>FF2210</v>
          </cell>
          <cell r="J751">
            <v>600</v>
          </cell>
          <cell r="L751">
            <v>1.6717515777155516</v>
          </cell>
        </row>
        <row r="752">
          <cell r="A752" t="str">
            <v>FF2210</v>
          </cell>
          <cell r="J752">
            <v>800</v>
          </cell>
          <cell r="L752">
            <v>2.2290021036207355</v>
          </cell>
        </row>
        <row r="753">
          <cell r="A753" t="str">
            <v>FF2210</v>
          </cell>
          <cell r="J753">
            <v>400</v>
          </cell>
          <cell r="L753">
            <v>1.1145010518103677</v>
          </cell>
        </row>
        <row r="754">
          <cell r="A754" t="str">
            <v>FF2210</v>
          </cell>
          <cell r="J754">
            <v>1200</v>
          </cell>
          <cell r="L754">
            <v>3.3655868742111905</v>
          </cell>
        </row>
        <row r="755">
          <cell r="A755" t="str">
            <v>FF2210</v>
          </cell>
          <cell r="J755">
            <v>15000</v>
          </cell>
          <cell r="L755">
            <v>44.339999113200015</v>
          </cell>
        </row>
        <row r="756">
          <cell r="A756" t="str">
            <v>FF2210</v>
          </cell>
          <cell r="J756">
            <v>400</v>
          </cell>
          <cell r="L756">
            <v>1.1823999763520003</v>
          </cell>
        </row>
        <row r="757">
          <cell r="A757" t="str">
            <v>FF2210</v>
          </cell>
          <cell r="J757">
            <v>1400</v>
          </cell>
          <cell r="L757">
            <v>4.1383999172320012</v>
          </cell>
        </row>
        <row r="758">
          <cell r="A758" t="str">
            <v>FF2210</v>
          </cell>
          <cell r="J758">
            <v>800</v>
          </cell>
          <cell r="L758">
            <v>2.3647999527040007</v>
          </cell>
        </row>
        <row r="759">
          <cell r="A759" t="str">
            <v>FF2210</v>
          </cell>
          <cell r="J759">
            <v>800</v>
          </cell>
          <cell r="L759">
            <v>2.3101023664111113</v>
          </cell>
        </row>
        <row r="760">
          <cell r="A760" t="str">
            <v>FF2210</v>
          </cell>
          <cell r="J760">
            <v>1000</v>
          </cell>
          <cell r="L760">
            <v>2.8876279580138893</v>
          </cell>
        </row>
        <row r="761">
          <cell r="A761" t="str">
            <v>FF2210</v>
          </cell>
          <cell r="J761">
            <v>400</v>
          </cell>
          <cell r="L761">
            <v>1.1550511832055557</v>
          </cell>
        </row>
        <row r="762">
          <cell r="A762" t="str">
            <v>FF2210</v>
          </cell>
          <cell r="J762">
            <v>10000</v>
          </cell>
          <cell r="L762">
            <v>28.876279580138895</v>
          </cell>
        </row>
        <row r="763">
          <cell r="A763" t="str">
            <v>FF2210</v>
          </cell>
          <cell r="J763">
            <v>4000</v>
          </cell>
          <cell r="L763">
            <v>11.220825852782765</v>
          </cell>
        </row>
        <row r="764">
          <cell r="A764" t="str">
            <v>FF2210</v>
          </cell>
          <cell r="J764">
            <v>5000</v>
          </cell>
          <cell r="L764">
            <v>13.931263147629597</v>
          </cell>
        </row>
        <row r="765">
          <cell r="A765" t="str">
            <v>FF2210</v>
          </cell>
          <cell r="J765">
            <v>5500</v>
          </cell>
          <cell r="L765">
            <v>15.425606506801289</v>
          </cell>
        </row>
        <row r="766">
          <cell r="A766" t="str">
            <v>FF2210</v>
          </cell>
          <cell r="J766">
            <v>12000</v>
          </cell>
          <cell r="L766">
            <v>33.655868742111906</v>
          </cell>
        </row>
        <row r="767">
          <cell r="A767" t="str">
            <v>FF2210</v>
          </cell>
          <cell r="J767">
            <v>2000</v>
          </cell>
          <cell r="L767">
            <v>5.9119998817600017</v>
          </cell>
        </row>
        <row r="768">
          <cell r="A768" t="str">
            <v>FF2210</v>
          </cell>
          <cell r="J768">
            <v>2000</v>
          </cell>
          <cell r="L768">
            <v>5.7752559160277785</v>
          </cell>
        </row>
        <row r="769">
          <cell r="A769" t="str">
            <v>FF2210</v>
          </cell>
          <cell r="J769">
            <v>1000</v>
          </cell>
          <cell r="L769">
            <v>2.8876279580138893</v>
          </cell>
        </row>
        <row r="770">
          <cell r="A770" t="str">
            <v>FF2210</v>
          </cell>
          <cell r="J770">
            <v>6000</v>
          </cell>
          <cell r="L770">
            <v>17.325767748083337</v>
          </cell>
        </row>
        <row r="771">
          <cell r="A771" t="str">
            <v>FF2210</v>
          </cell>
          <cell r="J771">
            <v>40000</v>
          </cell>
          <cell r="L771">
            <v>112.20825852782764</v>
          </cell>
        </row>
        <row r="772">
          <cell r="A772" t="str">
            <v>FF2210</v>
          </cell>
          <cell r="J772">
            <v>6000</v>
          </cell>
          <cell r="L772">
            <v>16.717515777155516</v>
          </cell>
        </row>
        <row r="773">
          <cell r="A773" t="str">
            <v>FF2210</v>
          </cell>
          <cell r="J773">
            <v>15000</v>
          </cell>
          <cell r="L773">
            <v>40.734856816978287</v>
          </cell>
        </row>
        <row r="774">
          <cell r="A774" t="str">
            <v>FF2210</v>
          </cell>
          <cell r="J774">
            <v>20000</v>
          </cell>
          <cell r="L774">
            <v>54.313142422637718</v>
          </cell>
        </row>
        <row r="775">
          <cell r="A775" t="str">
            <v>FF2210</v>
          </cell>
          <cell r="J775">
            <v>17000</v>
          </cell>
          <cell r="L775">
            <v>46.16617105924206</v>
          </cell>
        </row>
        <row r="776">
          <cell r="A776" t="str">
            <v>FF2210</v>
          </cell>
          <cell r="J776">
            <v>8000</v>
          </cell>
          <cell r="L776">
            <v>21.716705575764156</v>
          </cell>
        </row>
        <row r="777">
          <cell r="A777" t="str">
            <v>FF2210</v>
          </cell>
          <cell r="J777">
            <v>9200</v>
          </cell>
          <cell r="L777">
            <v>25.807899461400357</v>
          </cell>
        </row>
        <row r="778">
          <cell r="A778" t="str">
            <v>FF2210</v>
          </cell>
          <cell r="J778">
            <v>10700</v>
          </cell>
          <cell r="L778">
            <v>30.015709156193893</v>
          </cell>
        </row>
        <row r="779">
          <cell r="A779" t="str">
            <v>FF2210</v>
          </cell>
          <cell r="J779">
            <v>8000</v>
          </cell>
          <cell r="L779">
            <v>22.44165170556553</v>
          </cell>
        </row>
        <row r="780">
          <cell r="A780" t="str">
            <v>FF2210</v>
          </cell>
          <cell r="J780">
            <v>25100</v>
          </cell>
          <cell r="L780">
            <v>70.410682226211847</v>
          </cell>
        </row>
        <row r="781">
          <cell r="A781" t="str">
            <v>FF2210</v>
          </cell>
          <cell r="J781">
            <v>8700</v>
          </cell>
          <cell r="L781">
            <v>24.405296229802513</v>
          </cell>
        </row>
        <row r="782">
          <cell r="A782" t="str">
            <v>FF2210</v>
          </cell>
          <cell r="J782">
            <v>136000</v>
          </cell>
          <cell r="L782">
            <v>381.50807899461398</v>
          </cell>
        </row>
        <row r="783">
          <cell r="A783" t="str">
            <v>FF2210</v>
          </cell>
          <cell r="J783">
            <v>68000</v>
          </cell>
          <cell r="L783">
            <v>190.75403949730699</v>
          </cell>
        </row>
        <row r="784">
          <cell r="A784" t="str">
            <v>FF2210</v>
          </cell>
          <cell r="J784">
            <v>10201</v>
          </cell>
          <cell r="L784">
            <v>28.61029308652363</v>
          </cell>
        </row>
        <row r="785">
          <cell r="A785" t="str">
            <v>FF2210</v>
          </cell>
          <cell r="J785">
            <v>12300</v>
          </cell>
          <cell r="L785">
            <v>34.4972654606647</v>
          </cell>
        </row>
        <row r="786">
          <cell r="A786" t="str">
            <v>FF2210</v>
          </cell>
          <cell r="J786">
            <v>11000</v>
          </cell>
          <cell r="L786">
            <v>30.851213013602578</v>
          </cell>
        </row>
        <row r="787">
          <cell r="A787" t="str">
            <v>FF2210</v>
          </cell>
          <cell r="J787">
            <v>10000</v>
          </cell>
          <cell r="L787">
            <v>28.046557285093254</v>
          </cell>
        </row>
        <row r="788">
          <cell r="A788" t="str">
            <v>FF2210</v>
          </cell>
          <cell r="J788">
            <v>68000</v>
          </cell>
          <cell r="L788">
            <v>190.71658953863414</v>
          </cell>
        </row>
        <row r="789">
          <cell r="A789" t="str">
            <v>FF3210</v>
          </cell>
          <cell r="J789">
            <v>884000</v>
          </cell>
          <cell r="L789">
            <v>2463.0473245009125</v>
          </cell>
        </row>
        <row r="790">
          <cell r="A790" t="str">
            <v>FF3210</v>
          </cell>
          <cell r="J790">
            <v>180000</v>
          </cell>
          <cell r="L790">
            <v>501.52547331466548</v>
          </cell>
        </row>
        <row r="791">
          <cell r="A791" t="str">
            <v>FF3210</v>
          </cell>
          <cell r="J791">
            <v>14000</v>
          </cell>
          <cell r="L791">
            <v>39.007536813362869</v>
          </cell>
        </row>
        <row r="792">
          <cell r="A792" t="str">
            <v>FF3210</v>
          </cell>
          <cell r="J792">
            <v>290000</v>
          </cell>
          <cell r="L792">
            <v>808.01326256251662</v>
          </cell>
        </row>
        <row r="793">
          <cell r="A793" t="str">
            <v>FF3210</v>
          </cell>
          <cell r="J793">
            <v>410000</v>
          </cell>
          <cell r="L793">
            <v>1149.9088486888234</v>
          </cell>
        </row>
        <row r="794">
          <cell r="A794" t="str">
            <v>FF3210</v>
          </cell>
          <cell r="J794">
            <v>56000</v>
          </cell>
          <cell r="L794">
            <v>165.53599668928007</v>
          </cell>
        </row>
        <row r="795">
          <cell r="A795" t="str">
            <v>FF3210</v>
          </cell>
          <cell r="J795">
            <v>6500</v>
          </cell>
          <cell r="L795">
            <v>19.213999615720006</v>
          </cell>
        </row>
        <row r="796">
          <cell r="A796" t="str">
            <v>FF3210</v>
          </cell>
          <cell r="J796">
            <v>1513500</v>
          </cell>
          <cell r="L796">
            <v>4216.9933547874789</v>
          </cell>
        </row>
        <row r="797">
          <cell r="A797" t="str">
            <v>FF3210</v>
          </cell>
          <cell r="J797">
            <v>930000</v>
          </cell>
          <cell r="L797">
            <v>2525.5611226526539</v>
          </cell>
        </row>
        <row r="798">
          <cell r="A798" t="str">
            <v>FF3220</v>
          </cell>
          <cell r="J798">
            <v>24500</v>
          </cell>
          <cell r="L798">
            <v>62.596609563228967</v>
          </cell>
        </row>
        <row r="799">
          <cell r="A799" t="str">
            <v>FF3220</v>
          </cell>
          <cell r="J799">
            <v>75000</v>
          </cell>
          <cell r="L799">
            <v>195.93244249382812</v>
          </cell>
        </row>
        <row r="800">
          <cell r="A800" t="str">
            <v>FF3220</v>
          </cell>
          <cell r="J800">
            <v>75000</v>
          </cell>
          <cell r="L800">
            <v>195.93244249382812</v>
          </cell>
        </row>
        <row r="801">
          <cell r="A801" t="str">
            <v>FF3220</v>
          </cell>
          <cell r="J801">
            <v>175000</v>
          </cell>
          <cell r="L801">
            <v>487.5942101670359</v>
          </cell>
        </row>
        <row r="802">
          <cell r="A802" t="str">
            <v>FF3220</v>
          </cell>
          <cell r="J802">
            <v>175000</v>
          </cell>
          <cell r="L802">
            <v>487.5942101670359</v>
          </cell>
        </row>
        <row r="803">
          <cell r="A803" t="str">
            <v>FF3220</v>
          </cell>
          <cell r="J803">
            <v>15000</v>
          </cell>
          <cell r="L803">
            <v>41.793789442888787</v>
          </cell>
        </row>
        <row r="804">
          <cell r="A804" t="str">
            <v>FF3220</v>
          </cell>
          <cell r="J804">
            <v>20000</v>
          </cell>
          <cell r="L804">
            <v>55.725052590518388</v>
          </cell>
        </row>
        <row r="805">
          <cell r="A805" t="str">
            <v>FF3220</v>
          </cell>
          <cell r="J805">
            <v>37000</v>
          </cell>
          <cell r="L805">
            <v>103.09134729245902</v>
          </cell>
        </row>
        <row r="806">
          <cell r="A806" t="str">
            <v>FF3220</v>
          </cell>
          <cell r="J806">
            <v>30000</v>
          </cell>
          <cell r="L806">
            <v>84.139671855279758</v>
          </cell>
        </row>
        <row r="807">
          <cell r="A807" t="str">
            <v>FF3220</v>
          </cell>
          <cell r="J807">
            <v>54000</v>
          </cell>
          <cell r="L807">
            <v>151.45140933950358</v>
          </cell>
        </row>
        <row r="808">
          <cell r="A808" t="str">
            <v>FF3220</v>
          </cell>
          <cell r="J808">
            <v>20000</v>
          </cell>
          <cell r="L808">
            <v>55.725052590518388</v>
          </cell>
        </row>
        <row r="809">
          <cell r="A809" t="str">
            <v>FF3220</v>
          </cell>
          <cell r="J809">
            <v>459000</v>
          </cell>
          <cell r="L809">
            <v>1278.8899569523969</v>
          </cell>
        </row>
        <row r="810">
          <cell r="A810" t="str">
            <v>FF3220</v>
          </cell>
          <cell r="J810">
            <v>296000</v>
          </cell>
          <cell r="L810">
            <v>824.73077833967216</v>
          </cell>
        </row>
        <row r="811">
          <cell r="A811" t="str">
            <v>FF3220</v>
          </cell>
          <cell r="J811">
            <v>65000</v>
          </cell>
          <cell r="L811">
            <v>181.10642091918476</v>
          </cell>
        </row>
        <row r="812">
          <cell r="A812" t="str">
            <v>FF3220</v>
          </cell>
          <cell r="J812">
            <v>300000</v>
          </cell>
          <cell r="L812">
            <v>886.79998226400028</v>
          </cell>
        </row>
        <row r="813">
          <cell r="A813" t="str">
            <v>FF3220</v>
          </cell>
          <cell r="J813">
            <v>100000</v>
          </cell>
          <cell r="L813">
            <v>271.56571211318857</v>
          </cell>
        </row>
        <row r="814">
          <cell r="A814" t="str">
            <v>FF3310</v>
          </cell>
          <cell r="J814">
            <v>1513700</v>
          </cell>
          <cell r="L814">
            <v>4245.407376244566</v>
          </cell>
        </row>
        <row r="815">
          <cell r="A815" t="str">
            <v>FF3310</v>
          </cell>
          <cell r="J815">
            <v>337000</v>
          </cell>
          <cell r="L815">
            <v>945.16898050764269</v>
          </cell>
        </row>
        <row r="816">
          <cell r="A816" t="str">
            <v>FF3310</v>
          </cell>
          <cell r="J816">
            <v>355000</v>
          </cell>
          <cell r="L816">
            <v>1049.3799790124003</v>
          </cell>
        </row>
        <row r="817">
          <cell r="A817" t="str">
            <v>FF3310</v>
          </cell>
          <cell r="J817">
            <v>300000</v>
          </cell>
          <cell r="L817">
            <v>886.79998226400028</v>
          </cell>
        </row>
        <row r="818">
          <cell r="A818" t="str">
            <v>FF3530</v>
          </cell>
          <cell r="J818">
            <v>5462400</v>
          </cell>
          <cell r="L818">
            <v>16146.854077062917</v>
          </cell>
        </row>
        <row r="819">
          <cell r="A819" t="str">
            <v>FF3530</v>
          </cell>
          <cell r="J819">
            <v>5687900</v>
          </cell>
          <cell r="L819">
            <v>16813.432063731358</v>
          </cell>
        </row>
        <row r="820">
          <cell r="A820" t="str">
            <v>FF3530</v>
          </cell>
          <cell r="J820">
            <v>770230</v>
          </cell>
          <cell r="L820">
            <v>2091.6805844094124</v>
          </cell>
        </row>
        <row r="821">
          <cell r="A821" t="str">
            <v>FF3530</v>
          </cell>
          <cell r="J821">
            <v>995730</v>
          </cell>
          <cell r="L821">
            <v>2704.0612652246527</v>
          </cell>
        </row>
        <row r="822">
          <cell r="A822" t="str">
            <v>FF3530</v>
          </cell>
          <cell r="J822">
            <v>5387000</v>
          </cell>
          <cell r="L822">
            <v>15923.971681520565</v>
          </cell>
        </row>
        <row r="823">
          <cell r="A823" t="str">
            <v>FF3530</v>
          </cell>
          <cell r="J823">
            <v>70000</v>
          </cell>
          <cell r="L823">
            <v>202.13395706097225</v>
          </cell>
        </row>
        <row r="824">
          <cell r="A824" t="str">
            <v>FF3530</v>
          </cell>
          <cell r="J824">
            <v>760000</v>
          </cell>
          <cell r="L824">
            <v>2246.5599550688007</v>
          </cell>
        </row>
        <row r="825">
          <cell r="A825" t="str">
            <v>FF3530</v>
          </cell>
          <cell r="J825">
            <v>12084000</v>
          </cell>
          <cell r="L825">
            <v>35720.303285593931</v>
          </cell>
        </row>
        <row r="826">
          <cell r="A826" t="str">
            <v>FF3530</v>
          </cell>
          <cell r="J826">
            <v>10163451</v>
          </cell>
          <cell r="L826">
            <v>27600.448083424984</v>
          </cell>
        </row>
        <row r="827">
          <cell r="A827" t="str">
            <v>FF3530</v>
          </cell>
          <cell r="J827">
            <v>3789000</v>
          </cell>
          <cell r="L827">
            <v>10626.840555321834</v>
          </cell>
        </row>
        <row r="828">
          <cell r="A828" t="str">
            <v>FF3530</v>
          </cell>
          <cell r="J828">
            <v>4100000</v>
          </cell>
          <cell r="L828">
            <v>11499.088486888235</v>
          </cell>
        </row>
        <row r="829">
          <cell r="A829" t="str">
            <v>FF3530</v>
          </cell>
          <cell r="J829">
            <v>3800000</v>
          </cell>
          <cell r="L829">
            <v>10657.691768335437</v>
          </cell>
        </row>
        <row r="830">
          <cell r="A830" t="str">
            <v>FF3530</v>
          </cell>
          <cell r="J830">
            <v>3850000</v>
          </cell>
          <cell r="L830">
            <v>10797.924554760903</v>
          </cell>
        </row>
        <row r="831">
          <cell r="A831" t="str">
            <v>FF3530</v>
          </cell>
          <cell r="J831">
            <v>3725000</v>
          </cell>
          <cell r="L831">
            <v>10447.342588697236</v>
          </cell>
        </row>
        <row r="832">
          <cell r="A832" t="str">
            <v>FF3530</v>
          </cell>
          <cell r="J832">
            <v>160650</v>
          </cell>
          <cell r="L832">
            <v>450.56794278502315</v>
          </cell>
        </row>
        <row r="833">
          <cell r="A833" t="str">
            <v>FF3530</v>
          </cell>
          <cell r="J833">
            <v>3799650</v>
          </cell>
          <cell r="L833">
            <v>11231.765175364695</v>
          </cell>
        </row>
        <row r="834">
          <cell r="A834" t="str">
            <v>FF3530</v>
          </cell>
          <cell r="J834">
            <v>160650</v>
          </cell>
          <cell r="L834">
            <v>474.88139050237214</v>
          </cell>
        </row>
        <row r="835">
          <cell r="A835" t="str">
            <v>FF3530</v>
          </cell>
          <cell r="J835">
            <v>3660887</v>
          </cell>
          <cell r="L835">
            <v>10571.279652329593</v>
          </cell>
        </row>
        <row r="836">
          <cell r="A836" t="str">
            <v>FF3530</v>
          </cell>
          <cell r="J836">
            <v>3260000</v>
          </cell>
          <cell r="L836">
            <v>9413.6671431252798</v>
          </cell>
        </row>
        <row r="837">
          <cell r="A837" t="str">
            <v>FF3530</v>
          </cell>
          <cell r="J837">
            <v>3543700</v>
          </cell>
          <cell r="L837">
            <v>10232.88719481382</v>
          </cell>
        </row>
        <row r="838">
          <cell r="A838" t="str">
            <v>FF3530</v>
          </cell>
          <cell r="J838">
            <v>160650</v>
          </cell>
          <cell r="L838">
            <v>463.89743145493134</v>
          </cell>
        </row>
        <row r="839">
          <cell r="A839" t="str">
            <v>FF3530</v>
          </cell>
          <cell r="J839">
            <v>160650</v>
          </cell>
          <cell r="L839">
            <v>436.27031650983747</v>
          </cell>
        </row>
        <row r="840">
          <cell r="A840" t="str">
            <v>FF3550</v>
          </cell>
          <cell r="J840">
            <v>600</v>
          </cell>
          <cell r="L840">
            <v>1.6293942726791315</v>
          </cell>
        </row>
        <row r="841">
          <cell r="A841" t="str">
            <v>FF3550</v>
          </cell>
          <cell r="J841">
            <v>133800</v>
          </cell>
          <cell r="L841">
            <v>363.35492280744631</v>
          </cell>
        </row>
        <row r="842">
          <cell r="A842" t="str">
            <v>FF3560</v>
          </cell>
          <cell r="J842">
            <v>240000</v>
          </cell>
          <cell r="L842">
            <v>651.75770907165258</v>
          </cell>
        </row>
        <row r="843">
          <cell r="A843" t="str">
            <v>FF3560</v>
          </cell>
          <cell r="J843">
            <v>463050</v>
          </cell>
          <cell r="L843">
            <v>1257.4850299401196</v>
          </cell>
        </row>
        <row r="844">
          <cell r="A844" t="str">
            <v>FF3560</v>
          </cell>
          <cell r="J844">
            <v>298900</v>
          </cell>
          <cell r="L844">
            <v>811.70991350632062</v>
          </cell>
        </row>
        <row r="845">
          <cell r="A845" t="str">
            <v>FF3570</v>
          </cell>
          <cell r="J845">
            <v>995750</v>
          </cell>
          <cell r="L845">
            <v>2704.1155783670752</v>
          </cell>
        </row>
        <row r="846">
          <cell r="A846" t="str">
            <v>FF3570</v>
          </cell>
          <cell r="J846">
            <v>10000</v>
          </cell>
          <cell r="L846">
            <v>27.156571211318859</v>
          </cell>
        </row>
        <row r="847">
          <cell r="A847" t="str">
            <v>FF3591</v>
          </cell>
          <cell r="J847">
            <v>375000</v>
          </cell>
          <cell r="L847">
            <v>1108.4999778300005</v>
          </cell>
        </row>
        <row r="848">
          <cell r="A848" t="str">
            <v>FF4110</v>
          </cell>
          <cell r="J848">
            <v>28000</v>
          </cell>
          <cell r="L848">
            <v>73.148111864362491</v>
          </cell>
        </row>
        <row r="849">
          <cell r="A849" t="str">
            <v>FF4110</v>
          </cell>
          <cell r="J849">
            <v>2500</v>
          </cell>
          <cell r="L849">
            <v>6.5310814164609372</v>
          </cell>
        </row>
        <row r="850">
          <cell r="A850" t="str">
            <v>FF4110</v>
          </cell>
          <cell r="J850">
            <v>5000</v>
          </cell>
          <cell r="L850">
            <v>13.062162832921874</v>
          </cell>
        </row>
        <row r="851">
          <cell r="A851" t="str">
            <v>FF4110</v>
          </cell>
          <cell r="J851">
            <v>3100</v>
          </cell>
          <cell r="L851">
            <v>8.4152234106086112</v>
          </cell>
        </row>
        <row r="852">
          <cell r="A852" t="str">
            <v>FF4110</v>
          </cell>
          <cell r="J852">
            <v>31000</v>
          </cell>
          <cell r="L852">
            <v>84.152234106086112</v>
          </cell>
        </row>
        <row r="853">
          <cell r="A853" t="str">
            <v>FF4110</v>
          </cell>
          <cell r="J853">
            <v>10000</v>
          </cell>
          <cell r="L853">
            <v>28.05206463195691</v>
          </cell>
        </row>
        <row r="854">
          <cell r="A854" t="str">
            <v>FF4110</v>
          </cell>
          <cell r="J854">
            <v>61500</v>
          </cell>
          <cell r="L854">
            <v>172.52019748653501</v>
          </cell>
        </row>
        <row r="855">
          <cell r="A855" t="str">
            <v>FF4110</v>
          </cell>
          <cell r="J855">
            <v>16500</v>
          </cell>
          <cell r="L855">
            <v>46.285906642728904</v>
          </cell>
        </row>
        <row r="856">
          <cell r="A856" t="str">
            <v>FF4110</v>
          </cell>
          <cell r="J856">
            <v>73500</v>
          </cell>
          <cell r="L856">
            <v>206.1826750448833</v>
          </cell>
        </row>
        <row r="857">
          <cell r="A857" t="str">
            <v>FF4110</v>
          </cell>
          <cell r="J857">
            <v>5000</v>
          </cell>
          <cell r="L857">
            <v>14.026032315978455</v>
          </cell>
        </row>
        <row r="858">
          <cell r="A858" t="str">
            <v>FF4110</v>
          </cell>
          <cell r="J858">
            <v>12000</v>
          </cell>
          <cell r="L858">
            <v>33.662477558348293</v>
          </cell>
        </row>
        <row r="859">
          <cell r="A859" t="str">
            <v>FF4110</v>
          </cell>
          <cell r="J859">
            <v>6500</v>
          </cell>
          <cell r="L859">
            <v>18.233842010771991</v>
          </cell>
        </row>
        <row r="860">
          <cell r="A860" t="str">
            <v>FF4110</v>
          </cell>
          <cell r="J860">
            <v>18000</v>
          </cell>
          <cell r="L860">
            <v>50.493716337522436</v>
          </cell>
        </row>
        <row r="861">
          <cell r="A861" t="str">
            <v>FF4110</v>
          </cell>
          <cell r="J861">
            <v>95587</v>
          </cell>
          <cell r="L861">
            <v>266.32953009849405</v>
          </cell>
        </row>
        <row r="862">
          <cell r="A862" t="str">
            <v>FF4110</v>
          </cell>
          <cell r="J862">
            <v>17500</v>
          </cell>
          <cell r="L862">
            <v>48.759421016703591</v>
          </cell>
        </row>
        <row r="863">
          <cell r="A863" t="str">
            <v>FF4110</v>
          </cell>
          <cell r="J863">
            <v>18500</v>
          </cell>
          <cell r="L863">
            <v>51.54567364622951</v>
          </cell>
        </row>
        <row r="864">
          <cell r="A864" t="str">
            <v>FF4110</v>
          </cell>
          <cell r="J864">
            <v>13500</v>
          </cell>
          <cell r="L864">
            <v>37.614410498599909</v>
          </cell>
        </row>
        <row r="865">
          <cell r="A865" t="str">
            <v>FF4110</v>
          </cell>
          <cell r="J865">
            <v>13500</v>
          </cell>
          <cell r="L865">
            <v>37.614410498599909</v>
          </cell>
        </row>
        <row r="866">
          <cell r="A866" t="str">
            <v>FF4110</v>
          </cell>
          <cell r="J866">
            <v>17200</v>
          </cell>
          <cell r="L866">
            <v>47.923545227845814</v>
          </cell>
        </row>
        <row r="867">
          <cell r="A867" t="str">
            <v>FF4110</v>
          </cell>
          <cell r="J867">
            <v>17000</v>
          </cell>
          <cell r="L867">
            <v>47.366294701940632</v>
          </cell>
        </row>
        <row r="868">
          <cell r="A868" t="str">
            <v>FF4110</v>
          </cell>
          <cell r="J868">
            <v>18500</v>
          </cell>
          <cell r="L868">
            <v>51.54567364622951</v>
          </cell>
        </row>
        <row r="869">
          <cell r="A869" t="str">
            <v>FF4110</v>
          </cell>
          <cell r="J869">
            <v>12000</v>
          </cell>
          <cell r="L869">
            <v>33.435031554311031</v>
          </cell>
        </row>
        <row r="870">
          <cell r="A870" t="str">
            <v>FF4110</v>
          </cell>
          <cell r="J870">
            <v>15613</v>
          </cell>
          <cell r="L870">
            <v>43.50176230478818</v>
          </cell>
        </row>
        <row r="871">
          <cell r="A871" t="str">
            <v>FF4110</v>
          </cell>
          <cell r="J871">
            <v>2000</v>
          </cell>
          <cell r="L871">
            <v>5.5725052590518382</v>
          </cell>
        </row>
        <row r="872">
          <cell r="A872" t="str">
            <v>FF4110</v>
          </cell>
          <cell r="J872">
            <v>15730</v>
          </cell>
          <cell r="L872">
            <v>43.827753862442712</v>
          </cell>
        </row>
        <row r="873">
          <cell r="A873" t="str">
            <v>FF4110</v>
          </cell>
          <cell r="J873">
            <v>6000</v>
          </cell>
          <cell r="L873">
            <v>16.717515777155516</v>
          </cell>
        </row>
        <row r="874">
          <cell r="A874" t="str">
            <v>FF4110</v>
          </cell>
          <cell r="J874">
            <v>5080</v>
          </cell>
          <cell r="L874">
            <v>14.154163357991671</v>
          </cell>
        </row>
        <row r="875">
          <cell r="A875" t="str">
            <v>FF4110</v>
          </cell>
          <cell r="J875">
            <v>46150</v>
          </cell>
          <cell r="L875">
            <v>129.43486187070536</v>
          </cell>
        </row>
        <row r="876">
          <cell r="A876" t="str">
            <v>FF4110</v>
          </cell>
          <cell r="J876">
            <v>44800</v>
          </cell>
          <cell r="L876">
            <v>125.64857663721777</v>
          </cell>
        </row>
        <row r="877">
          <cell r="A877" t="str">
            <v>FF4110</v>
          </cell>
          <cell r="J877">
            <v>17000</v>
          </cell>
          <cell r="L877">
            <v>47.679147384658535</v>
          </cell>
        </row>
        <row r="878">
          <cell r="A878" t="str">
            <v>FF4110</v>
          </cell>
          <cell r="J878">
            <v>12800</v>
          </cell>
          <cell r="L878">
            <v>35.899593324919366</v>
          </cell>
        </row>
        <row r="879">
          <cell r="A879" t="str">
            <v>FF4110</v>
          </cell>
          <cell r="J879">
            <v>7200</v>
          </cell>
          <cell r="L879">
            <v>20.193521245267142</v>
          </cell>
        </row>
        <row r="880">
          <cell r="A880" t="str">
            <v>FF4110</v>
          </cell>
          <cell r="J880">
            <v>6000</v>
          </cell>
          <cell r="L880">
            <v>16.827934371055953</v>
          </cell>
        </row>
        <row r="881">
          <cell r="A881" t="str">
            <v>FF4110</v>
          </cell>
          <cell r="J881">
            <v>2500</v>
          </cell>
          <cell r="L881">
            <v>7.0116393212733135</v>
          </cell>
        </row>
        <row r="882">
          <cell r="A882" t="str">
            <v>FF4110</v>
          </cell>
          <cell r="J882">
            <v>17600</v>
          </cell>
          <cell r="L882">
            <v>52.025598959488015</v>
          </cell>
        </row>
        <row r="883">
          <cell r="A883" t="str">
            <v>FF4110</v>
          </cell>
          <cell r="J883">
            <v>5000</v>
          </cell>
          <cell r="L883">
            <v>14.779999704400005</v>
          </cell>
        </row>
        <row r="884">
          <cell r="A884" t="str">
            <v>FF4110</v>
          </cell>
          <cell r="J884">
            <v>15822</v>
          </cell>
          <cell r="L884">
            <v>46.769831064603373</v>
          </cell>
        </row>
        <row r="885">
          <cell r="A885" t="str">
            <v>FF4110</v>
          </cell>
          <cell r="J885">
            <v>7504</v>
          </cell>
          <cell r="L885">
            <v>22.181823556363529</v>
          </cell>
        </row>
        <row r="886">
          <cell r="A886" t="str">
            <v>FF4110</v>
          </cell>
          <cell r="J886">
            <v>7504</v>
          </cell>
          <cell r="L886">
            <v>22.181823556363529</v>
          </cell>
        </row>
        <row r="887">
          <cell r="A887" t="str">
            <v>FF4110</v>
          </cell>
          <cell r="J887">
            <v>3484</v>
          </cell>
          <cell r="L887">
            <v>10.298703794025924</v>
          </cell>
        </row>
        <row r="888">
          <cell r="A888" t="str">
            <v>FF4110</v>
          </cell>
          <cell r="J888">
            <v>18760</v>
          </cell>
          <cell r="L888">
            <v>55.454558890908821</v>
          </cell>
        </row>
        <row r="889">
          <cell r="A889" t="str">
            <v>FF4110</v>
          </cell>
          <cell r="J889">
            <v>55500</v>
          </cell>
          <cell r="L889">
            <v>160.26335166977086</v>
          </cell>
        </row>
        <row r="890">
          <cell r="A890" t="str">
            <v>FF4110</v>
          </cell>
          <cell r="J890">
            <v>17000</v>
          </cell>
          <cell r="L890">
            <v>49.089675286236123</v>
          </cell>
        </row>
        <row r="891">
          <cell r="A891" t="str">
            <v>FF4110</v>
          </cell>
          <cell r="J891">
            <v>2000</v>
          </cell>
          <cell r="L891">
            <v>5.7752559160277785</v>
          </cell>
        </row>
        <row r="892">
          <cell r="A892" t="str">
            <v>FF4110</v>
          </cell>
          <cell r="J892">
            <v>3000</v>
          </cell>
          <cell r="L892">
            <v>8.6628838740416683</v>
          </cell>
        </row>
        <row r="893">
          <cell r="A893" t="str">
            <v>FF4110</v>
          </cell>
          <cell r="J893">
            <v>480000</v>
          </cell>
          <cell r="L893">
            <v>1386.0614198466669</v>
          </cell>
        </row>
        <row r="894">
          <cell r="A894" t="str">
            <v>FF4110</v>
          </cell>
          <cell r="J894">
            <v>18400</v>
          </cell>
          <cell r="L894">
            <v>53.132354427455567</v>
          </cell>
        </row>
        <row r="895">
          <cell r="A895" t="str">
            <v>FF4110</v>
          </cell>
          <cell r="J895">
            <v>10000</v>
          </cell>
          <cell r="L895">
            <v>28.876279580138895</v>
          </cell>
        </row>
        <row r="896">
          <cell r="A896" t="str">
            <v>FF4110</v>
          </cell>
          <cell r="J896">
            <v>16500</v>
          </cell>
          <cell r="L896">
            <v>47.645861307229175</v>
          </cell>
        </row>
        <row r="897">
          <cell r="A897" t="str">
            <v>FF4110</v>
          </cell>
          <cell r="J897">
            <v>17100</v>
          </cell>
          <cell r="L897">
            <v>46.437736771355247</v>
          </cell>
        </row>
        <row r="898">
          <cell r="A898" t="str">
            <v>FF4110</v>
          </cell>
          <cell r="J898">
            <v>14500</v>
          </cell>
          <cell r="L898">
            <v>39.377028256412345</v>
          </cell>
        </row>
        <row r="899">
          <cell r="A899" t="str">
            <v>FF4110</v>
          </cell>
          <cell r="J899">
            <v>10000</v>
          </cell>
          <cell r="L899">
            <v>27.156571211318859</v>
          </cell>
        </row>
        <row r="900">
          <cell r="A900" t="str">
            <v>FF4110</v>
          </cell>
          <cell r="J900">
            <v>11000</v>
          </cell>
          <cell r="L900">
            <v>29.860470166675714</v>
          </cell>
        </row>
        <row r="901">
          <cell r="A901" t="str">
            <v>FF4110</v>
          </cell>
          <cell r="J901">
            <v>11300</v>
          </cell>
          <cell r="L901">
            <v>30.674846625766872</v>
          </cell>
        </row>
        <row r="902">
          <cell r="A902" t="str">
            <v>FF4110</v>
          </cell>
          <cell r="J902">
            <v>17500</v>
          </cell>
          <cell r="L902">
            <v>47.505293446984091</v>
          </cell>
        </row>
        <row r="903">
          <cell r="A903" t="str">
            <v>FF4110</v>
          </cell>
          <cell r="J903">
            <v>19100</v>
          </cell>
          <cell r="L903">
            <v>51.848634562136922</v>
          </cell>
        </row>
        <row r="904">
          <cell r="A904" t="str">
            <v>FF4110</v>
          </cell>
          <cell r="J904">
            <v>18000</v>
          </cell>
          <cell r="L904">
            <v>48.862587545469353</v>
          </cell>
        </row>
        <row r="905">
          <cell r="A905" t="str">
            <v>FF4110</v>
          </cell>
          <cell r="J905">
            <v>18000</v>
          </cell>
          <cell r="L905">
            <v>50.493716337522436</v>
          </cell>
        </row>
        <row r="906">
          <cell r="A906" t="str">
            <v>FF4110</v>
          </cell>
          <cell r="J906">
            <v>2000</v>
          </cell>
          <cell r="L906">
            <v>5.6104129263913824</v>
          </cell>
        </row>
        <row r="907">
          <cell r="A907" t="str">
            <v>FF4110</v>
          </cell>
          <cell r="J907">
            <v>17300</v>
          </cell>
          <cell r="L907">
            <v>48.202170490798402</v>
          </cell>
        </row>
        <row r="908">
          <cell r="A908" t="str">
            <v>FF4110</v>
          </cell>
          <cell r="J908">
            <v>3000</v>
          </cell>
          <cell r="L908">
            <v>8.3587578885777578</v>
          </cell>
        </row>
        <row r="909">
          <cell r="A909" t="str">
            <v>FF4110</v>
          </cell>
          <cell r="J909">
            <v>19000</v>
          </cell>
          <cell r="L909">
            <v>52.938799960992469</v>
          </cell>
        </row>
        <row r="910">
          <cell r="A910" t="str">
            <v>FF4110</v>
          </cell>
          <cell r="J910">
            <v>6000</v>
          </cell>
          <cell r="L910">
            <v>16.717515777155516</v>
          </cell>
        </row>
        <row r="911">
          <cell r="A911" t="str">
            <v>FF4110</v>
          </cell>
          <cell r="J911">
            <v>5900</v>
          </cell>
          <cell r="L911">
            <v>16.438890514202924</v>
          </cell>
        </row>
        <row r="912">
          <cell r="A912" t="str">
            <v>FF4110</v>
          </cell>
          <cell r="J912">
            <v>14000</v>
          </cell>
          <cell r="L912">
            <v>39.265180199130555</v>
          </cell>
        </row>
        <row r="913">
          <cell r="A913" t="str">
            <v>FF4110</v>
          </cell>
          <cell r="J913">
            <v>12000</v>
          </cell>
          <cell r="L913">
            <v>33.655868742111906</v>
          </cell>
        </row>
        <row r="914">
          <cell r="A914" t="str">
            <v>FF4110</v>
          </cell>
          <cell r="J914">
            <v>16000</v>
          </cell>
          <cell r="L914">
            <v>44.874491656149203</v>
          </cell>
        </row>
        <row r="915">
          <cell r="A915" t="str">
            <v>FF4110</v>
          </cell>
          <cell r="J915">
            <v>1500</v>
          </cell>
          <cell r="L915">
            <v>4.2069835927639883</v>
          </cell>
        </row>
        <row r="916">
          <cell r="A916" t="str">
            <v>FF4110</v>
          </cell>
          <cell r="J916">
            <v>2000</v>
          </cell>
          <cell r="L916">
            <v>5.6093114570186504</v>
          </cell>
        </row>
        <row r="917">
          <cell r="A917" t="str">
            <v>FF4110</v>
          </cell>
          <cell r="J917">
            <v>13000</v>
          </cell>
          <cell r="L917">
            <v>36.46052447062123</v>
          </cell>
        </row>
        <row r="918">
          <cell r="A918" t="str">
            <v>FF4110</v>
          </cell>
          <cell r="J918">
            <v>15500</v>
          </cell>
          <cell r="L918">
            <v>43.472163791894545</v>
          </cell>
        </row>
        <row r="919">
          <cell r="A919" t="str">
            <v>FF4110</v>
          </cell>
          <cell r="J919">
            <v>16000</v>
          </cell>
          <cell r="L919">
            <v>44.874491656149203</v>
          </cell>
        </row>
        <row r="920">
          <cell r="A920" t="str">
            <v>FF4110</v>
          </cell>
          <cell r="J920">
            <v>17500</v>
          </cell>
          <cell r="L920">
            <v>49.081475248913193</v>
          </cell>
        </row>
        <row r="921">
          <cell r="A921" t="str">
            <v>FF4110</v>
          </cell>
          <cell r="J921">
            <v>17000</v>
          </cell>
          <cell r="L921">
            <v>47.679147384658535</v>
          </cell>
        </row>
        <row r="922">
          <cell r="A922" t="str">
            <v>FF4110</v>
          </cell>
          <cell r="J922">
            <v>2000</v>
          </cell>
          <cell r="L922">
            <v>5.9119998817600017</v>
          </cell>
        </row>
        <row r="923">
          <cell r="A923" t="str">
            <v>FF4110</v>
          </cell>
          <cell r="J923">
            <v>16000</v>
          </cell>
          <cell r="L923">
            <v>47.295999054080013</v>
          </cell>
        </row>
        <row r="924">
          <cell r="A924" t="str">
            <v>FF4110</v>
          </cell>
          <cell r="J924">
            <v>4000</v>
          </cell>
          <cell r="L924">
            <v>11.823999763520003</v>
          </cell>
        </row>
        <row r="925">
          <cell r="A925" t="str">
            <v>FF4110</v>
          </cell>
          <cell r="J925">
            <v>16000</v>
          </cell>
          <cell r="L925">
            <v>47.295999054080013</v>
          </cell>
        </row>
        <row r="926">
          <cell r="A926" t="str">
            <v>FF4110</v>
          </cell>
          <cell r="J926">
            <v>3000</v>
          </cell>
          <cell r="L926">
            <v>8.8679998226400034</v>
          </cell>
        </row>
        <row r="927">
          <cell r="A927" t="str">
            <v>FF4110</v>
          </cell>
          <cell r="J927">
            <v>16000</v>
          </cell>
          <cell r="L927">
            <v>47.295999054080013</v>
          </cell>
        </row>
        <row r="928">
          <cell r="A928" t="str">
            <v>FF4110</v>
          </cell>
          <cell r="J928">
            <v>3000</v>
          </cell>
          <cell r="L928">
            <v>8.8679998226400034</v>
          </cell>
        </row>
        <row r="929">
          <cell r="A929" t="str">
            <v>FF4110</v>
          </cell>
          <cell r="J929">
            <v>16750</v>
          </cell>
          <cell r="L929">
            <v>49.512999009740021</v>
          </cell>
        </row>
        <row r="930">
          <cell r="A930" t="str">
            <v>FF4110</v>
          </cell>
          <cell r="J930">
            <v>14900</v>
          </cell>
          <cell r="L930">
            <v>44.044399119112015</v>
          </cell>
        </row>
        <row r="931">
          <cell r="A931" t="str">
            <v>FF4110</v>
          </cell>
          <cell r="J931">
            <v>8360</v>
          </cell>
          <cell r="L931">
            <v>24.712159505756809</v>
          </cell>
        </row>
        <row r="932">
          <cell r="A932" t="str">
            <v>FF4110</v>
          </cell>
          <cell r="J932">
            <v>11600</v>
          </cell>
          <cell r="L932">
            <v>34.289599314208012</v>
          </cell>
        </row>
        <row r="933">
          <cell r="A933" t="str">
            <v>FF4110</v>
          </cell>
          <cell r="J933">
            <v>6000</v>
          </cell>
          <cell r="L933">
            <v>17.735999645280007</v>
          </cell>
        </row>
        <row r="934">
          <cell r="A934" t="str">
            <v>FF4110</v>
          </cell>
          <cell r="J934">
            <v>1000</v>
          </cell>
          <cell r="L934">
            <v>2.9559999408800008</v>
          </cell>
        </row>
        <row r="935">
          <cell r="A935" t="str">
            <v>FF4110</v>
          </cell>
          <cell r="J935">
            <v>2000</v>
          </cell>
          <cell r="L935">
            <v>5.9119998817600017</v>
          </cell>
        </row>
        <row r="936">
          <cell r="A936" t="str">
            <v>FF4110</v>
          </cell>
          <cell r="J936">
            <v>10000</v>
          </cell>
          <cell r="L936">
            <v>29.55999940880001</v>
          </cell>
        </row>
        <row r="937">
          <cell r="A937" t="str">
            <v>FF4110</v>
          </cell>
          <cell r="J937">
            <v>11000</v>
          </cell>
          <cell r="L937">
            <v>31.763907538152782</v>
          </cell>
        </row>
        <row r="938">
          <cell r="A938" t="str">
            <v>FF4110</v>
          </cell>
          <cell r="J938">
            <v>500</v>
          </cell>
          <cell r="L938">
            <v>1.4438139790069446</v>
          </cell>
        </row>
        <row r="939">
          <cell r="A939" t="str">
            <v>FF4110</v>
          </cell>
          <cell r="J939">
            <v>16000</v>
          </cell>
          <cell r="L939">
            <v>46.202047328222228</v>
          </cell>
        </row>
        <row r="940">
          <cell r="A940" t="str">
            <v>FF4110</v>
          </cell>
          <cell r="J940">
            <v>10000</v>
          </cell>
          <cell r="L940">
            <v>28.876279580138895</v>
          </cell>
        </row>
        <row r="941">
          <cell r="A941" t="str">
            <v>FF4110</v>
          </cell>
          <cell r="J941">
            <v>17800</v>
          </cell>
          <cell r="L941">
            <v>51.399777652647231</v>
          </cell>
        </row>
        <row r="942">
          <cell r="A942" t="str">
            <v>FF4110</v>
          </cell>
          <cell r="J942">
            <v>2000</v>
          </cell>
          <cell r="L942">
            <v>5.7752559160277785</v>
          </cell>
        </row>
        <row r="943">
          <cell r="A943" t="str">
            <v>FF4110</v>
          </cell>
          <cell r="J943">
            <v>15000</v>
          </cell>
          <cell r="L943">
            <v>43.314419370208341</v>
          </cell>
        </row>
        <row r="944">
          <cell r="A944" t="str">
            <v>FF4110</v>
          </cell>
          <cell r="J944">
            <v>19000</v>
          </cell>
          <cell r="L944">
            <v>51.597485301505827</v>
          </cell>
        </row>
        <row r="945">
          <cell r="A945" t="str">
            <v>FF4110</v>
          </cell>
          <cell r="J945">
            <v>15000</v>
          </cell>
          <cell r="L945">
            <v>40.734856816978287</v>
          </cell>
        </row>
        <row r="946">
          <cell r="A946" t="str">
            <v>FF4110</v>
          </cell>
          <cell r="J946">
            <v>20000</v>
          </cell>
          <cell r="L946">
            <v>54.313142422637718</v>
          </cell>
        </row>
        <row r="947">
          <cell r="A947" t="str">
            <v>FF4110</v>
          </cell>
          <cell r="J947">
            <v>16000</v>
          </cell>
          <cell r="L947">
            <v>43.45051393811017</v>
          </cell>
        </row>
        <row r="948">
          <cell r="A948" t="str">
            <v>FF4110</v>
          </cell>
          <cell r="J948">
            <v>14000</v>
          </cell>
          <cell r="L948">
            <v>38.019199695846403</v>
          </cell>
        </row>
        <row r="949">
          <cell r="A949" t="str">
            <v>FF4110</v>
          </cell>
          <cell r="J949">
            <v>2000</v>
          </cell>
          <cell r="L949">
            <v>5.4313142422637712</v>
          </cell>
        </row>
        <row r="950">
          <cell r="A950" t="str">
            <v>FF4110</v>
          </cell>
          <cell r="J950">
            <v>1900</v>
          </cell>
          <cell r="L950">
            <v>5.1597485301505834</v>
          </cell>
        </row>
        <row r="951">
          <cell r="A951" t="str">
            <v>FF4110</v>
          </cell>
          <cell r="J951">
            <v>2500</v>
          </cell>
          <cell r="L951">
            <v>6.7891428028297147</v>
          </cell>
        </row>
        <row r="952">
          <cell r="A952" t="str">
            <v>FF4110</v>
          </cell>
          <cell r="J952">
            <v>16000</v>
          </cell>
          <cell r="L952">
            <v>43.45051393811017</v>
          </cell>
        </row>
        <row r="953">
          <cell r="A953" t="str">
            <v>FF4110</v>
          </cell>
          <cell r="J953">
            <v>19000</v>
          </cell>
          <cell r="L953">
            <v>51.597485301505827</v>
          </cell>
        </row>
        <row r="954">
          <cell r="A954" t="str">
            <v>FF4110</v>
          </cell>
          <cell r="J954">
            <v>8400</v>
          </cell>
          <cell r="L954">
            <v>22.81151981750784</v>
          </cell>
        </row>
        <row r="955">
          <cell r="A955" t="str">
            <v>FF4110</v>
          </cell>
          <cell r="J955">
            <v>2000</v>
          </cell>
          <cell r="L955">
            <v>5.4313142422637712</v>
          </cell>
        </row>
        <row r="956">
          <cell r="A956" t="str">
            <v>FF4110</v>
          </cell>
          <cell r="J956">
            <v>24400</v>
          </cell>
          <cell r="L956">
            <v>66.262033755618006</v>
          </cell>
        </row>
        <row r="957">
          <cell r="A957" t="str">
            <v>FF4110</v>
          </cell>
          <cell r="J957">
            <v>22750</v>
          </cell>
          <cell r="L957">
            <v>61.781199505750401</v>
          </cell>
        </row>
        <row r="958">
          <cell r="A958" t="str">
            <v>FF4110</v>
          </cell>
          <cell r="J958">
            <v>100000</v>
          </cell>
          <cell r="L958">
            <v>271.56571211318857</v>
          </cell>
        </row>
        <row r="959">
          <cell r="A959" t="str">
            <v>FF4110</v>
          </cell>
          <cell r="J959">
            <v>18000</v>
          </cell>
          <cell r="L959">
            <v>48.881828180373944</v>
          </cell>
        </row>
        <row r="960">
          <cell r="A960" t="str">
            <v>FF4110</v>
          </cell>
          <cell r="J960">
            <v>16000</v>
          </cell>
          <cell r="L960">
            <v>43.45051393811017</v>
          </cell>
        </row>
        <row r="961">
          <cell r="A961" t="str">
            <v>FF4110</v>
          </cell>
          <cell r="J961">
            <v>14960</v>
          </cell>
          <cell r="L961">
            <v>40.626230532133015</v>
          </cell>
        </row>
        <row r="962">
          <cell r="A962" t="str">
            <v>FF4110</v>
          </cell>
          <cell r="J962">
            <v>3500</v>
          </cell>
          <cell r="L962">
            <v>9.5047999239616008</v>
          </cell>
        </row>
        <row r="963">
          <cell r="A963" t="str">
            <v>FF4110</v>
          </cell>
          <cell r="J963">
            <v>16101</v>
          </cell>
          <cell r="L963">
            <v>43.707584559422337</v>
          </cell>
        </row>
        <row r="964">
          <cell r="A964" t="str">
            <v>FF4110</v>
          </cell>
          <cell r="J964">
            <v>10128.299999999999</v>
          </cell>
          <cell r="L964">
            <v>27.494163635376513</v>
          </cell>
        </row>
        <row r="965">
          <cell r="A965" t="str">
            <v>FF4110</v>
          </cell>
          <cell r="J965">
            <v>13000</v>
          </cell>
          <cell r="L965">
            <v>35.289646560616752</v>
          </cell>
        </row>
        <row r="966">
          <cell r="A966" t="str">
            <v>FF4110</v>
          </cell>
          <cell r="J966">
            <v>6000</v>
          </cell>
          <cell r="L966">
            <v>16.831238779174146</v>
          </cell>
        </row>
        <row r="967">
          <cell r="A967" t="str">
            <v>FF4110</v>
          </cell>
          <cell r="J967">
            <v>5000</v>
          </cell>
          <cell r="L967">
            <v>14.026032315978455</v>
          </cell>
        </row>
        <row r="968">
          <cell r="A968" t="str">
            <v>FF4110</v>
          </cell>
          <cell r="J968">
            <v>13305</v>
          </cell>
          <cell r="L968">
            <v>37.323271992818668</v>
          </cell>
        </row>
        <row r="969">
          <cell r="A969" t="str">
            <v>FF4110</v>
          </cell>
          <cell r="J969">
            <v>15167.7</v>
          </cell>
          <cell r="L969">
            <v>42.261044008860289</v>
          </cell>
        </row>
        <row r="970">
          <cell r="A970" t="str">
            <v>FF4110</v>
          </cell>
          <cell r="J970">
            <v>15500</v>
          </cell>
          <cell r="L970">
            <v>43.186915757651747</v>
          </cell>
        </row>
        <row r="971">
          <cell r="A971" t="str">
            <v>FF4110</v>
          </cell>
          <cell r="J971">
            <v>7152.5</v>
          </cell>
          <cell r="L971">
            <v>19.928671932684139</v>
          </cell>
        </row>
        <row r="972">
          <cell r="A972" t="str">
            <v>FF4110</v>
          </cell>
          <cell r="J972">
            <v>13000</v>
          </cell>
          <cell r="L972">
            <v>36.22128418383695</v>
          </cell>
        </row>
        <row r="973">
          <cell r="A973" t="str">
            <v>FF4110</v>
          </cell>
          <cell r="J973">
            <v>5500</v>
          </cell>
          <cell r="L973">
            <v>15.324389462392556</v>
          </cell>
        </row>
        <row r="974">
          <cell r="A974" t="str">
            <v>FF4110</v>
          </cell>
          <cell r="J974">
            <v>10871.8</v>
          </cell>
          <cell r="L974">
            <v>30.291581337679887</v>
          </cell>
        </row>
        <row r="975">
          <cell r="A975" t="str">
            <v>FF4110</v>
          </cell>
          <cell r="J975">
            <v>20557.5</v>
          </cell>
          <cell r="L975">
            <v>57.656710138830455</v>
          </cell>
        </row>
        <row r="976">
          <cell r="A976" t="str">
            <v>FF4110</v>
          </cell>
          <cell r="J976">
            <v>4000</v>
          </cell>
          <cell r="L976">
            <v>11.218622914037301</v>
          </cell>
        </row>
        <row r="977">
          <cell r="A977" t="str">
            <v>FF4110</v>
          </cell>
          <cell r="J977">
            <v>5000</v>
          </cell>
          <cell r="L977">
            <v>14.023278642546627</v>
          </cell>
        </row>
        <row r="978">
          <cell r="A978" t="str">
            <v>FF4110</v>
          </cell>
          <cell r="J978">
            <v>5756.1</v>
          </cell>
          <cell r="L978">
            <v>16.143878838872528</v>
          </cell>
        </row>
        <row r="979">
          <cell r="A979" t="str">
            <v>FF4110</v>
          </cell>
          <cell r="J979">
            <v>16446</v>
          </cell>
          <cell r="L979">
            <v>46.125368111064368</v>
          </cell>
        </row>
        <row r="980">
          <cell r="A980" t="str">
            <v>FF4110</v>
          </cell>
          <cell r="J980">
            <v>15075.5</v>
          </cell>
          <cell r="L980">
            <v>42.281587435142335</v>
          </cell>
        </row>
        <row r="981">
          <cell r="A981" t="str">
            <v>FF4110</v>
          </cell>
          <cell r="J981">
            <v>13800</v>
          </cell>
          <cell r="L981">
            <v>38.70424905342869</v>
          </cell>
        </row>
        <row r="982">
          <cell r="A982" t="str">
            <v>FF4110</v>
          </cell>
          <cell r="J982">
            <v>2000</v>
          </cell>
          <cell r="L982">
            <v>5.6093114570186504</v>
          </cell>
        </row>
        <row r="983">
          <cell r="A983" t="str">
            <v>FF4110</v>
          </cell>
          <cell r="J983">
            <v>4200</v>
          </cell>
          <cell r="L983">
            <v>11.779554059739167</v>
          </cell>
        </row>
        <row r="984">
          <cell r="A984" t="str">
            <v>FF4110</v>
          </cell>
          <cell r="J984">
            <v>5000</v>
          </cell>
          <cell r="L984">
            <v>14.779999704400005</v>
          </cell>
        </row>
        <row r="985">
          <cell r="A985" t="str">
            <v>FF4110</v>
          </cell>
          <cell r="J985">
            <v>16994.2</v>
          </cell>
          <cell r="L985">
            <v>50.234854195302916</v>
          </cell>
        </row>
        <row r="986">
          <cell r="A986" t="str">
            <v>FF4110</v>
          </cell>
          <cell r="J986">
            <v>7126.6</v>
          </cell>
          <cell r="L986">
            <v>21.066229178675417</v>
          </cell>
        </row>
        <row r="987">
          <cell r="A987" t="str">
            <v>FF4110</v>
          </cell>
          <cell r="J987">
            <v>10964</v>
          </cell>
          <cell r="L987">
            <v>32.40958335180833</v>
          </cell>
        </row>
        <row r="988">
          <cell r="A988" t="str">
            <v>FF4110</v>
          </cell>
          <cell r="J988">
            <v>3465</v>
          </cell>
          <cell r="L988">
            <v>10.242539795149204</v>
          </cell>
        </row>
        <row r="989">
          <cell r="A989" t="str">
            <v>FF4110</v>
          </cell>
          <cell r="J989">
            <v>1000</v>
          </cell>
          <cell r="L989">
            <v>2.9559999408800008</v>
          </cell>
        </row>
        <row r="990">
          <cell r="A990" t="str">
            <v>FF4110</v>
          </cell>
          <cell r="J990">
            <v>10147.700000000001</v>
          </cell>
          <cell r="L990">
            <v>29.996600600067989</v>
          </cell>
        </row>
        <row r="991">
          <cell r="A991" t="str">
            <v>FF4110</v>
          </cell>
          <cell r="J991">
            <v>13705</v>
          </cell>
          <cell r="L991">
            <v>40.511979189760417</v>
          </cell>
        </row>
        <row r="992">
          <cell r="A992" t="str">
            <v>FF4110</v>
          </cell>
          <cell r="J992">
            <v>1000</v>
          </cell>
          <cell r="L992">
            <v>2.8876279580138893</v>
          </cell>
        </row>
        <row r="993">
          <cell r="A993" t="str">
            <v>FF4110</v>
          </cell>
          <cell r="J993">
            <v>2765</v>
          </cell>
          <cell r="L993">
            <v>7.984291303908404</v>
          </cell>
        </row>
        <row r="994">
          <cell r="A994" t="str">
            <v>FF4110</v>
          </cell>
          <cell r="J994">
            <v>20093.3</v>
          </cell>
          <cell r="L994">
            <v>58.021974848760479</v>
          </cell>
        </row>
        <row r="995">
          <cell r="A995" t="str">
            <v>FF4110</v>
          </cell>
          <cell r="J995">
            <v>300</v>
          </cell>
          <cell r="L995">
            <v>0.8662883874041668</v>
          </cell>
        </row>
        <row r="996">
          <cell r="A996" t="str">
            <v>FF4110</v>
          </cell>
          <cell r="J996">
            <v>2500</v>
          </cell>
          <cell r="L996">
            <v>7.2190698950347238</v>
          </cell>
        </row>
        <row r="997">
          <cell r="A997" t="str">
            <v>FF4110</v>
          </cell>
          <cell r="J997">
            <v>2500</v>
          </cell>
          <cell r="L997">
            <v>7.2190698950347238</v>
          </cell>
        </row>
        <row r="998">
          <cell r="A998" t="str">
            <v>FF4110</v>
          </cell>
          <cell r="J998">
            <v>300</v>
          </cell>
          <cell r="L998">
            <v>0.8662883874041668</v>
          </cell>
        </row>
        <row r="999">
          <cell r="A999" t="str">
            <v>FF4110</v>
          </cell>
          <cell r="J999">
            <v>12694.5</v>
          </cell>
          <cell r="L999">
            <v>36.656993113007317</v>
          </cell>
        </row>
        <row r="1000">
          <cell r="A1000" t="str">
            <v>FF4110</v>
          </cell>
          <cell r="J1000">
            <v>5500</v>
          </cell>
          <cell r="L1000">
            <v>15.881953769076391</v>
          </cell>
        </row>
        <row r="1001">
          <cell r="A1001" t="str">
            <v>FF4110</v>
          </cell>
          <cell r="J1001">
            <v>1200</v>
          </cell>
          <cell r="L1001">
            <v>3.258788545358263</v>
          </cell>
        </row>
        <row r="1002">
          <cell r="A1002" t="str">
            <v>FF4110</v>
          </cell>
          <cell r="J1002">
            <v>6500</v>
          </cell>
          <cell r="L1002">
            <v>17.651771287357256</v>
          </cell>
        </row>
        <row r="1003">
          <cell r="A1003" t="str">
            <v>FF4110</v>
          </cell>
          <cell r="J1003">
            <v>12694.5</v>
          </cell>
          <cell r="L1003">
            <v>34.473909324208726</v>
          </cell>
        </row>
        <row r="1004">
          <cell r="A1004" t="str">
            <v>FF4110</v>
          </cell>
          <cell r="J1004">
            <v>8463</v>
          </cell>
          <cell r="L1004">
            <v>22.98260621613915</v>
          </cell>
        </row>
        <row r="1005">
          <cell r="A1005" t="str">
            <v>FF4110</v>
          </cell>
          <cell r="J1005">
            <v>20029.099999999999</v>
          </cell>
          <cell r="L1005">
            <v>54.39216804486265</v>
          </cell>
        </row>
        <row r="1006">
          <cell r="A1006" t="str">
            <v>FF4110</v>
          </cell>
          <cell r="J1006">
            <v>3300</v>
          </cell>
          <cell r="L1006">
            <v>8.9616684997352234</v>
          </cell>
        </row>
        <row r="1007">
          <cell r="A1007" t="str">
            <v>FF4110</v>
          </cell>
          <cell r="J1007">
            <v>5000</v>
          </cell>
          <cell r="L1007">
            <v>13.578285605659429</v>
          </cell>
        </row>
        <row r="1008">
          <cell r="A1008" t="str">
            <v>FF4110</v>
          </cell>
          <cell r="J1008">
            <v>155155</v>
          </cell>
          <cell r="L1008">
            <v>421.34778062921777</v>
          </cell>
        </row>
        <row r="1009">
          <cell r="A1009" t="str">
            <v>FF4110</v>
          </cell>
          <cell r="J1009">
            <v>7721</v>
          </cell>
          <cell r="L1009">
            <v>20.967588632259289</v>
          </cell>
        </row>
        <row r="1010">
          <cell r="A1010" t="str">
            <v>FF4110</v>
          </cell>
          <cell r="J1010">
            <v>2000</v>
          </cell>
          <cell r="L1010">
            <v>5.4313142422637712</v>
          </cell>
        </row>
        <row r="1011">
          <cell r="A1011" t="str">
            <v>FF4110</v>
          </cell>
          <cell r="J1011">
            <v>18054.400000000001</v>
          </cell>
          <cell r="L1011">
            <v>49.029559927763522</v>
          </cell>
        </row>
        <row r="1012">
          <cell r="A1012" t="str">
            <v>FF4110</v>
          </cell>
          <cell r="J1012">
            <v>11284</v>
          </cell>
          <cell r="L1012">
            <v>30.643474954852199</v>
          </cell>
        </row>
        <row r="1013">
          <cell r="A1013" t="str">
            <v>FF4110</v>
          </cell>
          <cell r="J1013">
            <v>9030.02</v>
          </cell>
          <cell r="L1013">
            <v>24.522438116963354</v>
          </cell>
        </row>
        <row r="1014">
          <cell r="A1014" t="str">
            <v>FF4110</v>
          </cell>
          <cell r="J1014">
            <v>15571</v>
          </cell>
          <cell r="L1014">
            <v>42.285497033144594</v>
          </cell>
        </row>
        <row r="1015">
          <cell r="A1015" t="str">
            <v>FF4110</v>
          </cell>
          <cell r="J1015">
            <v>5000</v>
          </cell>
          <cell r="L1015">
            <v>13.578285605659429</v>
          </cell>
        </row>
        <row r="1016">
          <cell r="A1016" t="str">
            <v>FF4110</v>
          </cell>
          <cell r="J1016">
            <v>5642</v>
          </cell>
          <cell r="L1016">
            <v>15.321737477426099</v>
          </cell>
        </row>
        <row r="1017">
          <cell r="A1017" t="str">
            <v>FF4110</v>
          </cell>
          <cell r="J1017">
            <v>6488</v>
          </cell>
          <cell r="L1017">
            <v>17.619183401903676</v>
          </cell>
        </row>
        <row r="1018">
          <cell r="A1018" t="str">
            <v>FF4110</v>
          </cell>
          <cell r="J1018">
            <v>17208.099999999999</v>
          </cell>
          <cell r="L1018">
            <v>46.731299306149602</v>
          </cell>
        </row>
        <row r="1019">
          <cell r="A1019" t="str">
            <v>FF4110</v>
          </cell>
          <cell r="J1019">
            <v>36893</v>
          </cell>
          <cell r="L1019">
            <v>102.79321826109974</v>
          </cell>
        </row>
        <row r="1020">
          <cell r="A1020" t="str">
            <v>FF4110</v>
          </cell>
          <cell r="J1020">
            <v>4000</v>
          </cell>
          <cell r="L1020">
            <v>11.145010518103676</v>
          </cell>
        </row>
        <row r="1021">
          <cell r="A1021" t="str">
            <v>FF4110</v>
          </cell>
          <cell r="J1021">
            <v>14800</v>
          </cell>
          <cell r="L1021">
            <v>41.236538916983605</v>
          </cell>
        </row>
        <row r="1022">
          <cell r="A1022" t="str">
            <v>FF4110</v>
          </cell>
          <cell r="J1022">
            <v>11600</v>
          </cell>
          <cell r="L1022">
            <v>32.320530502500667</v>
          </cell>
        </row>
        <row r="1023">
          <cell r="A1023" t="str">
            <v>FF4110</v>
          </cell>
          <cell r="J1023">
            <v>6800</v>
          </cell>
          <cell r="L1023">
            <v>18.946517880776252</v>
          </cell>
        </row>
        <row r="1024">
          <cell r="A1024" t="str">
            <v>FF4110</v>
          </cell>
          <cell r="J1024">
            <v>8400</v>
          </cell>
          <cell r="L1024">
            <v>23.404522088017721</v>
          </cell>
        </row>
        <row r="1025">
          <cell r="A1025" t="str">
            <v>FF4110</v>
          </cell>
          <cell r="J1025">
            <v>25000</v>
          </cell>
          <cell r="L1025">
            <v>69.656315738147981</v>
          </cell>
        </row>
        <row r="1026">
          <cell r="A1026" t="str">
            <v>FF4110</v>
          </cell>
          <cell r="J1026">
            <v>6300</v>
          </cell>
          <cell r="L1026">
            <v>17.553391566013293</v>
          </cell>
        </row>
        <row r="1027">
          <cell r="A1027" t="str">
            <v>FF4110</v>
          </cell>
          <cell r="J1027">
            <v>15000</v>
          </cell>
          <cell r="L1027">
            <v>41.793789442888787</v>
          </cell>
        </row>
        <row r="1028">
          <cell r="A1028" t="str">
            <v>FF4110</v>
          </cell>
          <cell r="J1028">
            <v>15000</v>
          </cell>
          <cell r="L1028">
            <v>41.793789442888787</v>
          </cell>
        </row>
        <row r="1029">
          <cell r="A1029" t="str">
            <v>FF4110</v>
          </cell>
          <cell r="J1029">
            <v>4000</v>
          </cell>
          <cell r="L1029">
            <v>11.145010518103676</v>
          </cell>
        </row>
        <row r="1030">
          <cell r="A1030" t="str">
            <v>FF4110</v>
          </cell>
          <cell r="J1030">
            <v>1000</v>
          </cell>
          <cell r="L1030">
            <v>2.8046557285093252</v>
          </cell>
        </row>
        <row r="1031">
          <cell r="A1031" t="str">
            <v>FF4110</v>
          </cell>
          <cell r="J1031">
            <v>19000</v>
          </cell>
          <cell r="L1031">
            <v>53.288458841677183</v>
          </cell>
        </row>
        <row r="1032">
          <cell r="A1032" t="str">
            <v>FF4110</v>
          </cell>
          <cell r="J1032">
            <v>14600</v>
          </cell>
          <cell r="L1032">
            <v>40.947973636236149</v>
          </cell>
        </row>
        <row r="1033">
          <cell r="A1033" t="str">
            <v>FF4110</v>
          </cell>
          <cell r="J1033">
            <v>11000</v>
          </cell>
          <cell r="L1033">
            <v>30.648778924785113</v>
          </cell>
        </row>
        <row r="1034">
          <cell r="A1034" t="str">
            <v>FF4110</v>
          </cell>
          <cell r="J1034">
            <v>13000</v>
          </cell>
          <cell r="L1034">
            <v>36.46052447062123</v>
          </cell>
        </row>
        <row r="1035">
          <cell r="A1035" t="str">
            <v>FF4110</v>
          </cell>
          <cell r="J1035">
            <v>16000</v>
          </cell>
          <cell r="L1035">
            <v>44.874491656149203</v>
          </cell>
        </row>
        <row r="1036">
          <cell r="A1036" t="str">
            <v>FF4110</v>
          </cell>
          <cell r="J1036">
            <v>14000</v>
          </cell>
          <cell r="L1036">
            <v>39.265180199130555</v>
          </cell>
        </row>
        <row r="1037">
          <cell r="A1037" t="str">
            <v>FF4110</v>
          </cell>
          <cell r="J1037">
            <v>15816</v>
          </cell>
          <cell r="L1037">
            <v>44.358435002103491</v>
          </cell>
        </row>
        <row r="1038">
          <cell r="A1038" t="str">
            <v>FF4110</v>
          </cell>
          <cell r="J1038">
            <v>16000</v>
          </cell>
          <cell r="L1038">
            <v>44.874491656149203</v>
          </cell>
        </row>
        <row r="1039">
          <cell r="A1039" t="str">
            <v>FF4110</v>
          </cell>
          <cell r="J1039">
            <v>2000</v>
          </cell>
          <cell r="L1039">
            <v>5.6093114570186504</v>
          </cell>
        </row>
        <row r="1040">
          <cell r="A1040" t="str">
            <v>FF4110</v>
          </cell>
          <cell r="J1040">
            <v>10000</v>
          </cell>
          <cell r="L1040">
            <v>28.046557285093254</v>
          </cell>
        </row>
        <row r="1041">
          <cell r="A1041" t="str">
            <v>FF4110</v>
          </cell>
          <cell r="J1041">
            <v>17200</v>
          </cell>
          <cell r="L1041">
            <v>48.2400785303604</v>
          </cell>
        </row>
        <row r="1042">
          <cell r="A1042" t="str">
            <v>FF4110</v>
          </cell>
          <cell r="J1042">
            <v>4000</v>
          </cell>
          <cell r="L1042">
            <v>11.823999763520003</v>
          </cell>
        </row>
        <row r="1043">
          <cell r="A1043" t="str">
            <v>FF4110</v>
          </cell>
          <cell r="J1043">
            <v>19700</v>
          </cell>
          <cell r="L1043">
            <v>58.233198835336019</v>
          </cell>
        </row>
        <row r="1044">
          <cell r="A1044" t="str">
            <v>FF4110</v>
          </cell>
          <cell r="J1044">
            <v>9000</v>
          </cell>
          <cell r="L1044">
            <v>26.603999467920008</v>
          </cell>
        </row>
        <row r="1045">
          <cell r="A1045" t="str">
            <v>FF4110</v>
          </cell>
          <cell r="J1045">
            <v>10000</v>
          </cell>
          <cell r="L1045">
            <v>29.55999940880001</v>
          </cell>
        </row>
        <row r="1046">
          <cell r="A1046" t="str">
            <v>FF4110</v>
          </cell>
          <cell r="J1046">
            <v>11300</v>
          </cell>
          <cell r="L1046">
            <v>33.40279933194401</v>
          </cell>
        </row>
        <row r="1047">
          <cell r="A1047" t="str">
            <v>FF4110</v>
          </cell>
          <cell r="J1047">
            <v>10000</v>
          </cell>
          <cell r="L1047">
            <v>29.55999940880001</v>
          </cell>
        </row>
        <row r="1048">
          <cell r="A1048" t="str">
            <v>FF4110</v>
          </cell>
          <cell r="J1048">
            <v>17900</v>
          </cell>
          <cell r="L1048">
            <v>51.68854044844862</v>
          </cell>
        </row>
        <row r="1049">
          <cell r="A1049" t="str">
            <v>FF4110</v>
          </cell>
          <cell r="J1049">
            <v>19500</v>
          </cell>
          <cell r="L1049">
            <v>56.308745181270844</v>
          </cell>
        </row>
        <row r="1050">
          <cell r="A1050" t="str">
            <v>FF4110</v>
          </cell>
          <cell r="J1050">
            <v>7000</v>
          </cell>
          <cell r="L1050">
            <v>20.213395706097227</v>
          </cell>
        </row>
        <row r="1051">
          <cell r="A1051" t="str">
            <v>FF4110</v>
          </cell>
          <cell r="J1051">
            <v>6000</v>
          </cell>
          <cell r="L1051">
            <v>17.325767748083337</v>
          </cell>
        </row>
        <row r="1052">
          <cell r="A1052" t="str">
            <v>FF4110</v>
          </cell>
          <cell r="J1052">
            <v>5000</v>
          </cell>
          <cell r="L1052">
            <v>14.438139790069448</v>
          </cell>
        </row>
        <row r="1053">
          <cell r="A1053" t="str">
            <v>FF4110</v>
          </cell>
          <cell r="J1053">
            <v>10000</v>
          </cell>
          <cell r="L1053">
            <v>28.876279580138895</v>
          </cell>
        </row>
        <row r="1054">
          <cell r="A1054" t="str">
            <v>FF4110</v>
          </cell>
          <cell r="J1054">
            <v>8800</v>
          </cell>
          <cell r="L1054">
            <v>25.411126030522226</v>
          </cell>
        </row>
        <row r="1055">
          <cell r="A1055" t="str">
            <v>FF4110</v>
          </cell>
          <cell r="J1055">
            <v>1000</v>
          </cell>
          <cell r="L1055">
            <v>2.8876279580138893</v>
          </cell>
        </row>
        <row r="1056">
          <cell r="A1056" t="str">
            <v>FF4110</v>
          </cell>
          <cell r="J1056">
            <v>19000</v>
          </cell>
          <cell r="L1056">
            <v>54.864931202263897</v>
          </cell>
        </row>
        <row r="1057">
          <cell r="A1057" t="str">
            <v>FF4110</v>
          </cell>
          <cell r="J1057">
            <v>11500</v>
          </cell>
          <cell r="L1057">
            <v>31.230056893016688</v>
          </cell>
        </row>
        <row r="1058">
          <cell r="A1058" t="str">
            <v>FF4110</v>
          </cell>
          <cell r="J1058">
            <v>5000</v>
          </cell>
          <cell r="L1058">
            <v>13.578285605659429</v>
          </cell>
        </row>
        <row r="1059">
          <cell r="A1059" t="str">
            <v>FF4110</v>
          </cell>
          <cell r="J1059">
            <v>2000</v>
          </cell>
          <cell r="L1059">
            <v>5.4313142422637712</v>
          </cell>
        </row>
        <row r="1060">
          <cell r="A1060" t="str">
            <v>FF4110</v>
          </cell>
          <cell r="J1060">
            <v>18000</v>
          </cell>
          <cell r="L1060">
            <v>48.881828180373944</v>
          </cell>
        </row>
        <row r="1061">
          <cell r="A1061" t="str">
            <v>FF4110</v>
          </cell>
          <cell r="J1061">
            <v>2500</v>
          </cell>
          <cell r="L1061">
            <v>6.7891428028297147</v>
          </cell>
        </row>
        <row r="1062">
          <cell r="A1062" t="str">
            <v>FF4110</v>
          </cell>
          <cell r="J1062">
            <v>5000</v>
          </cell>
          <cell r="L1062">
            <v>13.578285605659429</v>
          </cell>
        </row>
        <row r="1063">
          <cell r="A1063" t="str">
            <v>FF4110</v>
          </cell>
          <cell r="J1063">
            <v>2500</v>
          </cell>
          <cell r="L1063">
            <v>6.7891428028297147</v>
          </cell>
        </row>
        <row r="1064">
          <cell r="A1064" t="str">
            <v>FF4110</v>
          </cell>
          <cell r="J1064">
            <v>1700</v>
          </cell>
          <cell r="L1064">
            <v>4.616617105924206</v>
          </cell>
        </row>
        <row r="1065">
          <cell r="A1065" t="str">
            <v>FF4110</v>
          </cell>
          <cell r="J1065">
            <v>19000</v>
          </cell>
          <cell r="L1065">
            <v>51.597485301505827</v>
          </cell>
        </row>
        <row r="1066">
          <cell r="A1066" t="str">
            <v>FF4110</v>
          </cell>
          <cell r="J1066">
            <v>16000</v>
          </cell>
          <cell r="L1066">
            <v>43.45051393811017</v>
          </cell>
        </row>
        <row r="1067">
          <cell r="A1067" t="str">
            <v>FF4110</v>
          </cell>
          <cell r="J1067">
            <v>16000</v>
          </cell>
          <cell r="L1067">
            <v>43.45051393811017</v>
          </cell>
        </row>
        <row r="1068">
          <cell r="A1068" t="str">
            <v>FF4110</v>
          </cell>
          <cell r="J1068">
            <v>17500</v>
          </cell>
          <cell r="L1068">
            <v>47.523999619808002</v>
          </cell>
        </row>
        <row r="1069">
          <cell r="A1069" t="str">
            <v>FF4110</v>
          </cell>
          <cell r="J1069">
            <v>10000</v>
          </cell>
          <cell r="L1069">
            <v>27.156571211318859</v>
          </cell>
        </row>
        <row r="1070">
          <cell r="A1070" t="str">
            <v>FF4110</v>
          </cell>
          <cell r="J1070">
            <v>5000</v>
          </cell>
          <cell r="L1070">
            <v>13.578285605659429</v>
          </cell>
        </row>
        <row r="1071">
          <cell r="A1071" t="str">
            <v>FF4110</v>
          </cell>
          <cell r="J1071">
            <v>1500</v>
          </cell>
          <cell r="L1071">
            <v>4.0734856816978287</v>
          </cell>
        </row>
        <row r="1072">
          <cell r="A1072" t="str">
            <v>FF4110</v>
          </cell>
          <cell r="J1072">
            <v>500</v>
          </cell>
          <cell r="L1072">
            <v>1.3578285605659428</v>
          </cell>
        </row>
        <row r="1073">
          <cell r="A1073" t="str">
            <v>FF4110</v>
          </cell>
          <cell r="J1073">
            <v>1000</v>
          </cell>
          <cell r="L1073">
            <v>2.7156571211318856</v>
          </cell>
        </row>
        <row r="1074">
          <cell r="A1074" t="str">
            <v>FF4110</v>
          </cell>
          <cell r="J1074">
            <v>75424</v>
          </cell>
          <cell r="L1074">
            <v>197.04011390205989</v>
          </cell>
        </row>
        <row r="1075">
          <cell r="A1075" t="str">
            <v>FF4110</v>
          </cell>
          <cell r="J1075">
            <v>75424</v>
          </cell>
          <cell r="L1075">
            <v>204.74510016830448</v>
          </cell>
        </row>
        <row r="1076">
          <cell r="A1076" t="str">
            <v>FF4110</v>
          </cell>
          <cell r="J1076">
            <v>77472</v>
          </cell>
          <cell r="L1076">
            <v>217.32495511669657</v>
          </cell>
        </row>
        <row r="1077">
          <cell r="A1077" t="str">
            <v>FF4110</v>
          </cell>
          <cell r="J1077">
            <v>36983</v>
          </cell>
          <cell r="L1077">
            <v>103.04398099775707</v>
          </cell>
        </row>
        <row r="1078">
          <cell r="A1078" t="str">
            <v>FF4110</v>
          </cell>
          <cell r="J1078">
            <v>29700</v>
          </cell>
          <cell r="L1078">
            <v>82.751703096919798</v>
          </cell>
        </row>
        <row r="1079">
          <cell r="A1079" t="str">
            <v>FF4110</v>
          </cell>
          <cell r="J1079">
            <v>185524</v>
          </cell>
          <cell r="L1079">
            <v>516.91673284016667</v>
          </cell>
        </row>
        <row r="1080">
          <cell r="A1080" t="str">
            <v>FF4110</v>
          </cell>
          <cell r="J1080">
            <v>40000</v>
          </cell>
          <cell r="L1080">
            <v>112.18622914037302</v>
          </cell>
        </row>
        <row r="1081">
          <cell r="A1081" t="str">
            <v>FF4110</v>
          </cell>
          <cell r="J1081">
            <v>26000</v>
          </cell>
          <cell r="L1081">
            <v>72.921048941242461</v>
          </cell>
        </row>
        <row r="1082">
          <cell r="A1082" t="str">
            <v>FF4110</v>
          </cell>
          <cell r="J1082">
            <v>163264</v>
          </cell>
          <cell r="L1082">
            <v>457.89931285934648</v>
          </cell>
        </row>
        <row r="1083">
          <cell r="A1083" t="str">
            <v>FF4110</v>
          </cell>
          <cell r="J1083">
            <v>15331</v>
          </cell>
          <cell r="L1083">
            <v>45.318435093631294</v>
          </cell>
        </row>
        <row r="1084">
          <cell r="A1084" t="str">
            <v>FF4110</v>
          </cell>
          <cell r="J1084">
            <v>6000</v>
          </cell>
          <cell r="L1084">
            <v>17.735999645280007</v>
          </cell>
        </row>
        <row r="1085">
          <cell r="A1085" t="str">
            <v>FF4110</v>
          </cell>
          <cell r="J1085">
            <v>107142</v>
          </cell>
          <cell r="L1085">
            <v>316.71174566576508</v>
          </cell>
        </row>
        <row r="1086">
          <cell r="A1086" t="str">
            <v>FF4110</v>
          </cell>
          <cell r="J1086">
            <v>29000</v>
          </cell>
          <cell r="L1086">
            <v>83.741210782402788</v>
          </cell>
        </row>
        <row r="1087">
          <cell r="A1087" t="str">
            <v>FF4110</v>
          </cell>
          <cell r="J1087">
            <v>25000</v>
          </cell>
          <cell r="L1087">
            <v>72.19069895034724</v>
          </cell>
        </row>
        <row r="1088">
          <cell r="A1088" t="str">
            <v>FF4110</v>
          </cell>
          <cell r="J1088">
            <v>226266</v>
          </cell>
          <cell r="L1088">
            <v>653.37202754797067</v>
          </cell>
        </row>
        <row r="1089">
          <cell r="A1089" t="str">
            <v>FF4110</v>
          </cell>
          <cell r="J1089">
            <v>50975</v>
          </cell>
          <cell r="L1089">
            <v>138.43062174969788</v>
          </cell>
        </row>
        <row r="1090">
          <cell r="A1090" t="str">
            <v>FF4110</v>
          </cell>
          <cell r="J1090">
            <v>9195</v>
          </cell>
          <cell r="L1090">
            <v>24.970467228807689</v>
          </cell>
        </row>
        <row r="1091">
          <cell r="A1091" t="str">
            <v>FF4110</v>
          </cell>
          <cell r="J1091">
            <v>3000</v>
          </cell>
          <cell r="L1091">
            <v>8.1469713633956573</v>
          </cell>
        </row>
        <row r="1092">
          <cell r="A1092" t="str">
            <v>FF4110</v>
          </cell>
          <cell r="J1092">
            <v>52620</v>
          </cell>
          <cell r="L1092">
            <v>142.89787771395984</v>
          </cell>
        </row>
        <row r="1093">
          <cell r="A1093" t="str">
            <v>FF4110</v>
          </cell>
          <cell r="J1093">
            <v>17700</v>
          </cell>
          <cell r="L1093">
            <v>46.240056428543433</v>
          </cell>
        </row>
        <row r="1094">
          <cell r="A1094" t="str">
            <v>FF4110</v>
          </cell>
          <cell r="J1094">
            <v>1600</v>
          </cell>
          <cell r="L1094">
            <v>4.1798921065350001</v>
          </cell>
        </row>
        <row r="1095">
          <cell r="A1095" t="str">
            <v>FF4110</v>
          </cell>
          <cell r="J1095">
            <v>5000</v>
          </cell>
          <cell r="L1095">
            <v>13.062162832921874</v>
          </cell>
        </row>
        <row r="1096">
          <cell r="A1096" t="str">
            <v>FF4110</v>
          </cell>
          <cell r="J1096">
            <v>29000</v>
          </cell>
          <cell r="L1096">
            <v>78.723057712145064</v>
          </cell>
        </row>
        <row r="1097">
          <cell r="A1097" t="str">
            <v>FF4110</v>
          </cell>
          <cell r="J1097">
            <v>3000</v>
          </cell>
          <cell r="L1097">
            <v>8.1437645909115588</v>
          </cell>
        </row>
        <row r="1098">
          <cell r="A1098" t="str">
            <v>FF4110</v>
          </cell>
          <cell r="J1098">
            <v>51000</v>
          </cell>
          <cell r="L1098">
            <v>138.4439980454965</v>
          </cell>
        </row>
        <row r="1099">
          <cell r="A1099" t="str">
            <v>FF4110</v>
          </cell>
          <cell r="J1099">
            <v>2000</v>
          </cell>
          <cell r="L1099">
            <v>5.4291763939410389</v>
          </cell>
        </row>
        <row r="1100">
          <cell r="A1100" t="str">
            <v>FF4110</v>
          </cell>
          <cell r="J1100">
            <v>4100</v>
          </cell>
          <cell r="L1100">
            <v>11.12981160757913</v>
          </cell>
        </row>
        <row r="1101">
          <cell r="A1101" t="str">
            <v>FF4110</v>
          </cell>
          <cell r="J1101">
            <v>12200</v>
          </cell>
          <cell r="L1101">
            <v>33.11797600304034</v>
          </cell>
        </row>
        <row r="1102">
          <cell r="A1102" t="str">
            <v>FF4110</v>
          </cell>
          <cell r="J1102">
            <v>2000</v>
          </cell>
          <cell r="L1102">
            <v>5.4291763939410389</v>
          </cell>
        </row>
        <row r="1103">
          <cell r="A1103" t="str">
            <v>FF4110</v>
          </cell>
          <cell r="J1103">
            <v>3000</v>
          </cell>
          <cell r="L1103">
            <v>8.4156193895870732</v>
          </cell>
        </row>
        <row r="1104">
          <cell r="A1104" t="str">
            <v>FF4110</v>
          </cell>
          <cell r="J1104">
            <v>17900</v>
          </cell>
          <cell r="L1104">
            <v>50.21319569120287</v>
          </cell>
        </row>
        <row r="1105">
          <cell r="A1105" t="str">
            <v>FF4110</v>
          </cell>
          <cell r="J1105">
            <v>25200</v>
          </cell>
          <cell r="L1105">
            <v>70.69120287253142</v>
          </cell>
        </row>
        <row r="1106">
          <cell r="A1106" t="str">
            <v>FF4110</v>
          </cell>
          <cell r="J1106">
            <v>18400</v>
          </cell>
          <cell r="L1106">
            <v>51.615798922800714</v>
          </cell>
        </row>
        <row r="1107">
          <cell r="A1107" t="str">
            <v>FF4110</v>
          </cell>
          <cell r="J1107">
            <v>13800</v>
          </cell>
          <cell r="L1107">
            <v>38.711849192100537</v>
          </cell>
        </row>
        <row r="1108">
          <cell r="A1108" t="str">
            <v>FF4110</v>
          </cell>
          <cell r="J1108">
            <v>6600</v>
          </cell>
          <cell r="L1108">
            <v>18.51436265709156</v>
          </cell>
        </row>
        <row r="1109">
          <cell r="A1109" t="str">
            <v>FF4110</v>
          </cell>
          <cell r="J1109">
            <v>10000</v>
          </cell>
          <cell r="L1109">
            <v>28.05206463195691</v>
          </cell>
        </row>
        <row r="1110">
          <cell r="A1110" t="str">
            <v>FF4110</v>
          </cell>
          <cell r="J1110">
            <v>11200</v>
          </cell>
          <cell r="L1110">
            <v>31.41831238779174</v>
          </cell>
        </row>
        <row r="1111">
          <cell r="A1111" t="str">
            <v>FF4110</v>
          </cell>
          <cell r="J1111">
            <v>6000</v>
          </cell>
          <cell r="L1111">
            <v>16.831238779174146</v>
          </cell>
        </row>
        <row r="1112">
          <cell r="A1112" t="str">
            <v>FF4110</v>
          </cell>
          <cell r="J1112">
            <v>7000</v>
          </cell>
          <cell r="L1112">
            <v>19.636445242369838</v>
          </cell>
        </row>
        <row r="1113">
          <cell r="A1113" t="str">
            <v>FF4110</v>
          </cell>
          <cell r="J1113">
            <v>16000</v>
          </cell>
          <cell r="L1113">
            <v>44.88330341113106</v>
          </cell>
        </row>
        <row r="1114">
          <cell r="A1114" t="str">
            <v>FF4110</v>
          </cell>
          <cell r="J1114">
            <v>13500</v>
          </cell>
          <cell r="L1114">
            <v>37.870287253141832</v>
          </cell>
        </row>
        <row r="1115">
          <cell r="A1115" t="str">
            <v>FF4110</v>
          </cell>
          <cell r="J1115">
            <v>13000</v>
          </cell>
          <cell r="L1115">
            <v>36.467684021543981</v>
          </cell>
        </row>
        <row r="1116">
          <cell r="A1116" t="str">
            <v>FF4110</v>
          </cell>
          <cell r="J1116">
            <v>12800</v>
          </cell>
          <cell r="L1116">
            <v>35.906642728904849</v>
          </cell>
        </row>
        <row r="1117">
          <cell r="A1117" t="str">
            <v>FF4110</v>
          </cell>
          <cell r="J1117">
            <v>14000</v>
          </cell>
          <cell r="L1117">
            <v>39.272890484739676</v>
          </cell>
        </row>
        <row r="1118">
          <cell r="A1118" t="str">
            <v>FF4110</v>
          </cell>
          <cell r="J1118">
            <v>13000</v>
          </cell>
          <cell r="L1118">
            <v>36.467684021543981</v>
          </cell>
        </row>
        <row r="1119">
          <cell r="A1119" t="str">
            <v>FF4110</v>
          </cell>
          <cell r="J1119">
            <v>31092</v>
          </cell>
          <cell r="L1119">
            <v>87.219479353680427</v>
          </cell>
        </row>
        <row r="1120">
          <cell r="A1120" t="str">
            <v>FF4110</v>
          </cell>
          <cell r="J1120">
            <v>31092</v>
          </cell>
          <cell r="L1120">
            <v>87.219479353680427</v>
          </cell>
        </row>
        <row r="1121">
          <cell r="A1121" t="str">
            <v>FF4110</v>
          </cell>
          <cell r="J1121">
            <v>18000</v>
          </cell>
          <cell r="L1121">
            <v>50.493716337522436</v>
          </cell>
        </row>
        <row r="1122">
          <cell r="A1122" t="str">
            <v>FF4110</v>
          </cell>
          <cell r="J1122">
            <v>14000</v>
          </cell>
          <cell r="L1122">
            <v>39.272890484739676</v>
          </cell>
        </row>
        <row r="1123">
          <cell r="A1123" t="str">
            <v>FF4110</v>
          </cell>
          <cell r="J1123">
            <v>15000</v>
          </cell>
          <cell r="L1123">
            <v>42.078096947935364</v>
          </cell>
        </row>
        <row r="1124">
          <cell r="A1124" t="str">
            <v>FF4110</v>
          </cell>
          <cell r="J1124">
            <v>27092</v>
          </cell>
          <cell r="L1124">
            <v>75.485156239116208</v>
          </cell>
        </row>
        <row r="1125">
          <cell r="A1125" t="str">
            <v>FF4110</v>
          </cell>
          <cell r="J1125">
            <v>14000</v>
          </cell>
          <cell r="L1125">
            <v>39.007536813362869</v>
          </cell>
        </row>
        <row r="1126">
          <cell r="A1126" t="str">
            <v>FF4110</v>
          </cell>
          <cell r="J1126">
            <v>11400</v>
          </cell>
          <cell r="L1126">
            <v>31.763279976595481</v>
          </cell>
        </row>
        <row r="1127">
          <cell r="A1127" t="str">
            <v>FF4110</v>
          </cell>
          <cell r="J1127">
            <v>6500</v>
          </cell>
          <cell r="L1127">
            <v>18.110642091918475</v>
          </cell>
        </row>
        <row r="1128">
          <cell r="A1128" t="str">
            <v>FF4110</v>
          </cell>
          <cell r="J1128">
            <v>15000</v>
          </cell>
          <cell r="L1128">
            <v>41.793789442888787</v>
          </cell>
        </row>
        <row r="1129">
          <cell r="A1129" t="str">
            <v>FF4110</v>
          </cell>
          <cell r="J1129">
            <v>7500</v>
          </cell>
          <cell r="L1129">
            <v>20.896894721444394</v>
          </cell>
        </row>
        <row r="1130">
          <cell r="A1130" t="str">
            <v>FF4110</v>
          </cell>
          <cell r="J1130">
            <v>10000</v>
          </cell>
          <cell r="L1130">
            <v>27.862526295259194</v>
          </cell>
        </row>
        <row r="1131">
          <cell r="A1131" t="str">
            <v>FF4110</v>
          </cell>
          <cell r="J1131">
            <v>11100</v>
          </cell>
          <cell r="L1131">
            <v>30.927404187737704</v>
          </cell>
        </row>
        <row r="1132">
          <cell r="A1132" t="str">
            <v>FF4110</v>
          </cell>
          <cell r="J1132">
            <v>10000</v>
          </cell>
          <cell r="L1132">
            <v>27.862526295259194</v>
          </cell>
        </row>
        <row r="1133">
          <cell r="A1133" t="str">
            <v>FF4110</v>
          </cell>
          <cell r="J1133">
            <v>9500</v>
          </cell>
          <cell r="L1133">
            <v>26.469399980496235</v>
          </cell>
        </row>
        <row r="1134">
          <cell r="A1134" t="str">
            <v>FF4110</v>
          </cell>
          <cell r="J1134">
            <v>10700</v>
          </cell>
          <cell r="L1134">
            <v>29.812903135927336</v>
          </cell>
        </row>
        <row r="1135">
          <cell r="A1135" t="str">
            <v>FF4110</v>
          </cell>
          <cell r="J1135">
            <v>12000</v>
          </cell>
          <cell r="L1135">
            <v>33.435031554311031</v>
          </cell>
        </row>
        <row r="1136">
          <cell r="A1136" t="str">
            <v>FF4110</v>
          </cell>
          <cell r="J1136">
            <v>12000</v>
          </cell>
          <cell r="L1136">
            <v>33.435031554311031</v>
          </cell>
        </row>
        <row r="1137">
          <cell r="A1137" t="str">
            <v>FF4110</v>
          </cell>
          <cell r="J1137">
            <v>14000</v>
          </cell>
          <cell r="L1137">
            <v>39.007536813362869</v>
          </cell>
        </row>
        <row r="1138">
          <cell r="A1138" t="str">
            <v>FF4110</v>
          </cell>
          <cell r="J1138">
            <v>13000</v>
          </cell>
          <cell r="L1138">
            <v>36.22128418383695</v>
          </cell>
        </row>
        <row r="1139">
          <cell r="A1139" t="str">
            <v>FF4110</v>
          </cell>
          <cell r="J1139">
            <v>12500</v>
          </cell>
          <cell r="L1139">
            <v>34.828157869073991</v>
          </cell>
        </row>
        <row r="1140">
          <cell r="A1140" t="str">
            <v>FF4110</v>
          </cell>
          <cell r="J1140">
            <v>12000</v>
          </cell>
          <cell r="L1140">
            <v>33.435031554311031</v>
          </cell>
        </row>
        <row r="1141">
          <cell r="A1141" t="str">
            <v>FF4110</v>
          </cell>
          <cell r="J1141">
            <v>15500</v>
          </cell>
          <cell r="L1141">
            <v>43.186915757651747</v>
          </cell>
        </row>
        <row r="1142">
          <cell r="A1142" t="str">
            <v>FF4110</v>
          </cell>
          <cell r="J1142">
            <v>8200</v>
          </cell>
          <cell r="L1142">
            <v>22.847271562112539</v>
          </cell>
        </row>
        <row r="1143">
          <cell r="A1143" t="str">
            <v>FF4110</v>
          </cell>
          <cell r="J1143">
            <v>6000</v>
          </cell>
          <cell r="L1143">
            <v>16.717515777155516</v>
          </cell>
        </row>
        <row r="1144">
          <cell r="A1144" t="str">
            <v>FF4110</v>
          </cell>
          <cell r="J1144">
            <v>8500</v>
          </cell>
          <cell r="L1144">
            <v>23.683147350970316</v>
          </cell>
        </row>
        <row r="1145">
          <cell r="A1145" t="str">
            <v>FF4110</v>
          </cell>
          <cell r="J1145">
            <v>2500</v>
          </cell>
          <cell r="L1145">
            <v>6.9656315738147985</v>
          </cell>
        </row>
        <row r="1146">
          <cell r="A1146" t="str">
            <v>FF4110</v>
          </cell>
          <cell r="J1146">
            <v>14500</v>
          </cell>
          <cell r="L1146">
            <v>40.400663128125828</v>
          </cell>
        </row>
        <row r="1147">
          <cell r="A1147" t="str">
            <v>FF4110</v>
          </cell>
          <cell r="J1147">
            <v>17000</v>
          </cell>
          <cell r="L1147">
            <v>47.366294701940632</v>
          </cell>
        </row>
        <row r="1148">
          <cell r="A1148" t="str">
            <v>FF4110</v>
          </cell>
          <cell r="J1148">
            <v>14000</v>
          </cell>
          <cell r="L1148">
            <v>39.007536813362869</v>
          </cell>
        </row>
        <row r="1149">
          <cell r="A1149" t="str">
            <v>FF4110</v>
          </cell>
          <cell r="J1149">
            <v>6300</v>
          </cell>
          <cell r="L1149">
            <v>17.553391566013293</v>
          </cell>
        </row>
        <row r="1150">
          <cell r="A1150" t="str">
            <v>FF4110</v>
          </cell>
          <cell r="J1150">
            <v>6200</v>
          </cell>
          <cell r="L1150">
            <v>17.274766303060701</v>
          </cell>
        </row>
        <row r="1151">
          <cell r="A1151" t="str">
            <v>FF4110</v>
          </cell>
          <cell r="J1151">
            <v>9400</v>
          </cell>
          <cell r="L1151">
            <v>26.190774717543643</v>
          </cell>
        </row>
        <row r="1152">
          <cell r="A1152" t="str">
            <v>FF4110</v>
          </cell>
          <cell r="J1152">
            <v>2000</v>
          </cell>
          <cell r="L1152">
            <v>5.6093114570186504</v>
          </cell>
        </row>
        <row r="1153">
          <cell r="A1153" t="str">
            <v>FF4110</v>
          </cell>
          <cell r="J1153">
            <v>2000</v>
          </cell>
          <cell r="L1153">
            <v>5.6093114570186504</v>
          </cell>
        </row>
        <row r="1154">
          <cell r="A1154" t="str">
            <v>FF4110</v>
          </cell>
          <cell r="J1154">
            <v>13000</v>
          </cell>
          <cell r="L1154">
            <v>36.46052447062123</v>
          </cell>
        </row>
        <row r="1155">
          <cell r="A1155" t="str">
            <v>FF4110</v>
          </cell>
          <cell r="J1155">
            <v>2000</v>
          </cell>
          <cell r="L1155">
            <v>5.6093114570186504</v>
          </cell>
        </row>
        <row r="1156">
          <cell r="A1156" t="str">
            <v>FF4110</v>
          </cell>
          <cell r="J1156">
            <v>14500</v>
          </cell>
          <cell r="L1156">
            <v>40.66750806338522</v>
          </cell>
        </row>
        <row r="1157">
          <cell r="A1157" t="str">
            <v>FF4110</v>
          </cell>
          <cell r="J1157">
            <v>19200</v>
          </cell>
          <cell r="L1157">
            <v>53.849389987379048</v>
          </cell>
        </row>
        <row r="1158">
          <cell r="A1158" t="str">
            <v>FF4110</v>
          </cell>
          <cell r="J1158">
            <v>2200</v>
          </cell>
          <cell r="L1158">
            <v>6.1702426027205162</v>
          </cell>
        </row>
        <row r="1159">
          <cell r="A1159" t="str">
            <v>FF4110</v>
          </cell>
          <cell r="J1159">
            <v>44956</v>
          </cell>
          <cell r="L1159">
            <v>126.08610293086524</v>
          </cell>
        </row>
        <row r="1160">
          <cell r="A1160" t="str">
            <v>FF4110</v>
          </cell>
          <cell r="J1160">
            <v>6000</v>
          </cell>
          <cell r="L1160">
            <v>16.827934371055953</v>
          </cell>
        </row>
        <row r="1161">
          <cell r="A1161" t="str">
            <v>FF4110</v>
          </cell>
          <cell r="J1161">
            <v>12000</v>
          </cell>
          <cell r="L1161">
            <v>33.655868742111906</v>
          </cell>
        </row>
        <row r="1162">
          <cell r="A1162" t="str">
            <v>FF4110</v>
          </cell>
          <cell r="J1162">
            <v>12000</v>
          </cell>
          <cell r="L1162">
            <v>33.655868742111906</v>
          </cell>
        </row>
        <row r="1163">
          <cell r="A1163" t="str">
            <v>FF4110</v>
          </cell>
          <cell r="J1163">
            <v>10000</v>
          </cell>
          <cell r="L1163">
            <v>28.046557285093254</v>
          </cell>
        </row>
        <row r="1164">
          <cell r="A1164" t="str">
            <v>FF4110</v>
          </cell>
          <cell r="J1164">
            <v>9300</v>
          </cell>
          <cell r="L1164">
            <v>26.083298275136727</v>
          </cell>
        </row>
        <row r="1165">
          <cell r="A1165" t="str">
            <v>FF4110</v>
          </cell>
          <cell r="J1165">
            <v>10500</v>
          </cell>
          <cell r="L1165">
            <v>29.448885149347916</v>
          </cell>
        </row>
        <row r="1166">
          <cell r="A1166" t="str">
            <v>FF4110</v>
          </cell>
          <cell r="J1166">
            <v>11500</v>
          </cell>
          <cell r="L1166">
            <v>32.25354087785724</v>
          </cell>
        </row>
        <row r="1167">
          <cell r="A1167" t="str">
            <v>FF4110</v>
          </cell>
          <cell r="J1167">
            <v>13500</v>
          </cell>
          <cell r="L1167">
            <v>37.862852334875896</v>
          </cell>
        </row>
        <row r="1168">
          <cell r="A1168" t="str">
            <v>FF4110</v>
          </cell>
          <cell r="J1168">
            <v>6100</v>
          </cell>
          <cell r="L1168">
            <v>17.108399943906885</v>
          </cell>
        </row>
        <row r="1169">
          <cell r="A1169" t="str">
            <v>FF4110</v>
          </cell>
          <cell r="J1169">
            <v>4000</v>
          </cell>
          <cell r="L1169">
            <v>11.218622914037301</v>
          </cell>
        </row>
        <row r="1170">
          <cell r="A1170" t="str">
            <v>FF4110</v>
          </cell>
          <cell r="J1170">
            <v>15700</v>
          </cell>
          <cell r="L1170">
            <v>44.03309493759641</v>
          </cell>
        </row>
        <row r="1171">
          <cell r="A1171" t="str">
            <v>FF4110</v>
          </cell>
          <cell r="J1171">
            <v>12000</v>
          </cell>
          <cell r="L1171">
            <v>33.655868742111906</v>
          </cell>
        </row>
        <row r="1172">
          <cell r="A1172" t="str">
            <v>FF4110</v>
          </cell>
          <cell r="J1172">
            <v>14400</v>
          </cell>
          <cell r="L1172">
            <v>40.387042490534284</v>
          </cell>
        </row>
        <row r="1173">
          <cell r="A1173" t="str">
            <v>FF4110</v>
          </cell>
          <cell r="J1173">
            <v>13000</v>
          </cell>
          <cell r="L1173">
            <v>36.46052447062123</v>
          </cell>
        </row>
        <row r="1174">
          <cell r="A1174" t="str">
            <v>FF4110</v>
          </cell>
          <cell r="J1174">
            <v>7200</v>
          </cell>
          <cell r="L1174">
            <v>20.193521245267142</v>
          </cell>
        </row>
        <row r="1175">
          <cell r="A1175" t="str">
            <v>FF4110</v>
          </cell>
          <cell r="J1175">
            <v>3500</v>
          </cell>
          <cell r="L1175">
            <v>10.345999793080004</v>
          </cell>
        </row>
        <row r="1176">
          <cell r="A1176" t="str">
            <v>FF4110</v>
          </cell>
          <cell r="J1176">
            <v>3000</v>
          </cell>
          <cell r="L1176">
            <v>8.8679998226400034</v>
          </cell>
        </row>
        <row r="1177">
          <cell r="A1177" t="str">
            <v>FF4110</v>
          </cell>
          <cell r="J1177">
            <v>35000</v>
          </cell>
          <cell r="L1177">
            <v>103.45999793080004</v>
          </cell>
        </row>
        <row r="1178">
          <cell r="A1178" t="str">
            <v>FF4110</v>
          </cell>
          <cell r="J1178">
            <v>31300</v>
          </cell>
          <cell r="L1178">
            <v>92.52279814954403</v>
          </cell>
        </row>
        <row r="1179">
          <cell r="A1179" t="str">
            <v>FF4110</v>
          </cell>
          <cell r="J1179">
            <v>10000</v>
          </cell>
          <cell r="L1179">
            <v>29.55999940880001</v>
          </cell>
        </row>
        <row r="1180">
          <cell r="A1180" t="str">
            <v>FF4110</v>
          </cell>
          <cell r="J1180">
            <v>234800</v>
          </cell>
          <cell r="L1180">
            <v>694.06878611862419</v>
          </cell>
        </row>
        <row r="1181">
          <cell r="A1181" t="str">
            <v>FF4110</v>
          </cell>
          <cell r="J1181">
            <v>8500</v>
          </cell>
          <cell r="L1181">
            <v>25.125999497480009</v>
          </cell>
        </row>
        <row r="1182">
          <cell r="A1182" t="str">
            <v>FF4110</v>
          </cell>
          <cell r="J1182">
            <v>3000</v>
          </cell>
          <cell r="L1182">
            <v>8.8679998226400034</v>
          </cell>
        </row>
        <row r="1183">
          <cell r="A1183" t="str">
            <v>FF4110</v>
          </cell>
          <cell r="J1183">
            <v>12400</v>
          </cell>
          <cell r="L1183">
            <v>36.654399266912016</v>
          </cell>
        </row>
        <row r="1184">
          <cell r="A1184" t="str">
            <v>FF4110</v>
          </cell>
          <cell r="J1184">
            <v>8800</v>
          </cell>
          <cell r="L1184">
            <v>26.012799479744007</v>
          </cell>
        </row>
        <row r="1185">
          <cell r="A1185" t="str">
            <v>FF4110</v>
          </cell>
          <cell r="J1185">
            <v>11300</v>
          </cell>
          <cell r="L1185">
            <v>33.40279933194401</v>
          </cell>
        </row>
        <row r="1186">
          <cell r="A1186" t="str">
            <v>FF4110</v>
          </cell>
          <cell r="J1186">
            <v>10400</v>
          </cell>
          <cell r="L1186">
            <v>30.742399385152012</v>
          </cell>
        </row>
        <row r="1187">
          <cell r="A1187" t="str">
            <v>FF4110</v>
          </cell>
          <cell r="J1187">
            <v>12000</v>
          </cell>
          <cell r="L1187">
            <v>35.471999290560014</v>
          </cell>
        </row>
        <row r="1188">
          <cell r="A1188" t="str">
            <v>FF4110</v>
          </cell>
          <cell r="J1188">
            <v>7200</v>
          </cell>
          <cell r="L1188">
            <v>21.283199574336006</v>
          </cell>
        </row>
        <row r="1189">
          <cell r="A1189" t="str">
            <v>FF4110</v>
          </cell>
          <cell r="J1189">
            <v>12400</v>
          </cell>
          <cell r="L1189">
            <v>36.654399266912016</v>
          </cell>
        </row>
        <row r="1190">
          <cell r="A1190" t="str">
            <v>FF4110</v>
          </cell>
          <cell r="J1190">
            <v>13000</v>
          </cell>
          <cell r="L1190">
            <v>38.427999231440012</v>
          </cell>
        </row>
        <row r="1191">
          <cell r="A1191" t="str">
            <v>FF4110</v>
          </cell>
          <cell r="J1191">
            <v>15000</v>
          </cell>
          <cell r="L1191">
            <v>44.339999113200015</v>
          </cell>
        </row>
        <row r="1192">
          <cell r="A1192" t="str">
            <v>FF4110</v>
          </cell>
          <cell r="J1192">
            <v>12100</v>
          </cell>
          <cell r="L1192">
            <v>35.767599284648014</v>
          </cell>
        </row>
        <row r="1193">
          <cell r="A1193" t="str">
            <v>FF4110</v>
          </cell>
          <cell r="J1193">
            <v>16000</v>
          </cell>
          <cell r="L1193">
            <v>47.295999054080013</v>
          </cell>
        </row>
        <row r="1194">
          <cell r="A1194" t="str">
            <v>FF4110</v>
          </cell>
          <cell r="J1194">
            <v>12300</v>
          </cell>
          <cell r="L1194">
            <v>36.358799272824015</v>
          </cell>
        </row>
        <row r="1195">
          <cell r="A1195" t="str">
            <v>FF4110</v>
          </cell>
          <cell r="J1195">
            <v>17000</v>
          </cell>
          <cell r="L1195">
            <v>50.251998994960019</v>
          </cell>
        </row>
        <row r="1196">
          <cell r="A1196" t="str">
            <v>FF4110</v>
          </cell>
          <cell r="J1196">
            <v>16300</v>
          </cell>
          <cell r="L1196">
            <v>48.182799036344015</v>
          </cell>
        </row>
        <row r="1197">
          <cell r="A1197" t="str">
            <v>FF4110</v>
          </cell>
          <cell r="J1197">
            <v>13200</v>
          </cell>
          <cell r="L1197">
            <v>39.019199219616013</v>
          </cell>
        </row>
        <row r="1198">
          <cell r="A1198" t="str">
            <v>FF4110</v>
          </cell>
          <cell r="J1198">
            <v>700</v>
          </cell>
          <cell r="L1198">
            <v>2.0691999586160006</v>
          </cell>
        </row>
        <row r="1199">
          <cell r="A1199" t="str">
            <v>FF4110</v>
          </cell>
          <cell r="J1199">
            <v>12000</v>
          </cell>
          <cell r="L1199">
            <v>35.471999290560014</v>
          </cell>
        </row>
        <row r="1200">
          <cell r="A1200" t="str">
            <v>FF4110</v>
          </cell>
          <cell r="J1200">
            <v>14000</v>
          </cell>
          <cell r="L1200">
            <v>40.426791412194454</v>
          </cell>
        </row>
        <row r="1201">
          <cell r="A1201" t="str">
            <v>FF4110</v>
          </cell>
          <cell r="J1201">
            <v>12800</v>
          </cell>
          <cell r="L1201">
            <v>36.961637862577781</v>
          </cell>
        </row>
        <row r="1202">
          <cell r="A1202" t="str">
            <v>FF4110</v>
          </cell>
          <cell r="J1202">
            <v>13000</v>
          </cell>
          <cell r="L1202">
            <v>37.53916345418056</v>
          </cell>
        </row>
        <row r="1203">
          <cell r="A1203" t="str">
            <v>FF4110</v>
          </cell>
          <cell r="J1203">
            <v>7600</v>
          </cell>
          <cell r="L1203">
            <v>21.94597248090556</v>
          </cell>
        </row>
        <row r="1204">
          <cell r="A1204" t="str">
            <v>FF4110</v>
          </cell>
          <cell r="J1204">
            <v>10500</v>
          </cell>
          <cell r="L1204">
            <v>30.320093559145839</v>
          </cell>
        </row>
        <row r="1205">
          <cell r="A1205" t="str">
            <v>FF4110</v>
          </cell>
          <cell r="J1205">
            <v>13500</v>
          </cell>
          <cell r="L1205">
            <v>38.982977433187507</v>
          </cell>
        </row>
        <row r="1206">
          <cell r="A1206" t="str">
            <v>FF4110</v>
          </cell>
          <cell r="J1206">
            <v>10000</v>
          </cell>
          <cell r="L1206">
            <v>28.876279580138895</v>
          </cell>
        </row>
        <row r="1207">
          <cell r="A1207" t="str">
            <v>FF4110</v>
          </cell>
          <cell r="J1207">
            <v>12000</v>
          </cell>
          <cell r="L1207">
            <v>34.651535496166673</v>
          </cell>
        </row>
        <row r="1208">
          <cell r="A1208" t="str">
            <v>FF4110</v>
          </cell>
          <cell r="J1208">
            <v>11000</v>
          </cell>
          <cell r="L1208">
            <v>31.763907538152782</v>
          </cell>
        </row>
        <row r="1209">
          <cell r="A1209" t="str">
            <v>FF4110</v>
          </cell>
          <cell r="J1209">
            <v>12700</v>
          </cell>
          <cell r="L1209">
            <v>36.672875066776399</v>
          </cell>
        </row>
        <row r="1210">
          <cell r="A1210" t="str">
            <v>FF4110</v>
          </cell>
          <cell r="J1210">
            <v>12900</v>
          </cell>
          <cell r="L1210">
            <v>37.250400658379171</v>
          </cell>
        </row>
        <row r="1211">
          <cell r="A1211" t="str">
            <v>FF4110</v>
          </cell>
          <cell r="J1211">
            <v>4100</v>
          </cell>
          <cell r="L1211">
            <v>11.839274627856947</v>
          </cell>
        </row>
        <row r="1212">
          <cell r="A1212" t="str">
            <v>FF4110</v>
          </cell>
          <cell r="J1212">
            <v>15600</v>
          </cell>
          <cell r="L1212">
            <v>45.046996145016678</v>
          </cell>
        </row>
        <row r="1213">
          <cell r="A1213" t="str">
            <v>FF4110</v>
          </cell>
          <cell r="J1213">
            <v>15950</v>
          </cell>
          <cell r="L1213">
            <v>46.057665930321534</v>
          </cell>
        </row>
        <row r="1214">
          <cell r="A1214" t="str">
            <v>FF4110</v>
          </cell>
          <cell r="J1214">
            <v>5500</v>
          </cell>
          <cell r="L1214">
            <v>15.881953769076391</v>
          </cell>
        </row>
        <row r="1215">
          <cell r="A1215" t="str">
            <v>FF4110</v>
          </cell>
          <cell r="J1215">
            <v>14000</v>
          </cell>
          <cell r="L1215">
            <v>40.426791412194454</v>
          </cell>
        </row>
        <row r="1216">
          <cell r="A1216" t="str">
            <v>FF4110</v>
          </cell>
          <cell r="J1216">
            <v>2000</v>
          </cell>
          <cell r="L1216">
            <v>5.7752559160277785</v>
          </cell>
        </row>
        <row r="1217">
          <cell r="A1217" t="str">
            <v>FF4110</v>
          </cell>
          <cell r="J1217">
            <v>2000</v>
          </cell>
          <cell r="L1217">
            <v>5.7752559160277785</v>
          </cell>
        </row>
        <row r="1218">
          <cell r="A1218" t="str">
            <v>FF4110</v>
          </cell>
          <cell r="J1218">
            <v>12700</v>
          </cell>
          <cell r="L1218">
            <v>36.672875066776399</v>
          </cell>
        </row>
        <row r="1219">
          <cell r="A1219" t="str">
            <v>FF4110</v>
          </cell>
          <cell r="J1219">
            <v>12000</v>
          </cell>
          <cell r="L1219">
            <v>34.651535496166673</v>
          </cell>
        </row>
        <row r="1220">
          <cell r="A1220" t="str">
            <v>FF4110</v>
          </cell>
          <cell r="J1220">
            <v>10000</v>
          </cell>
          <cell r="L1220">
            <v>28.876279580138895</v>
          </cell>
        </row>
        <row r="1221">
          <cell r="A1221" t="str">
            <v>FF4110</v>
          </cell>
          <cell r="J1221">
            <v>13000</v>
          </cell>
          <cell r="L1221">
            <v>37.53916345418056</v>
          </cell>
        </row>
        <row r="1222">
          <cell r="A1222" t="str">
            <v>FF4110</v>
          </cell>
          <cell r="J1222">
            <v>11000</v>
          </cell>
          <cell r="L1222">
            <v>31.763907538152782</v>
          </cell>
        </row>
        <row r="1223">
          <cell r="A1223" t="str">
            <v>FF4110</v>
          </cell>
          <cell r="J1223">
            <v>11000</v>
          </cell>
          <cell r="L1223">
            <v>31.763907538152782</v>
          </cell>
        </row>
        <row r="1224">
          <cell r="A1224" t="str">
            <v>FF4110</v>
          </cell>
          <cell r="J1224">
            <v>36500</v>
          </cell>
          <cell r="L1224">
            <v>105.39842046750697</v>
          </cell>
        </row>
        <row r="1225">
          <cell r="A1225" t="str">
            <v>FF4110</v>
          </cell>
          <cell r="J1225">
            <v>17000</v>
          </cell>
          <cell r="L1225">
            <v>46.16617105924206</v>
          </cell>
        </row>
        <row r="1226">
          <cell r="A1226" t="str">
            <v>FF4110</v>
          </cell>
          <cell r="J1226">
            <v>62000</v>
          </cell>
          <cell r="L1226">
            <v>168.37074151017691</v>
          </cell>
        </row>
        <row r="1227">
          <cell r="A1227" t="str">
            <v>FF4110</v>
          </cell>
          <cell r="J1227">
            <v>23000</v>
          </cell>
          <cell r="L1227">
            <v>62.460113786033375</v>
          </cell>
        </row>
        <row r="1228">
          <cell r="A1228" t="str">
            <v>FF4110</v>
          </cell>
          <cell r="J1228">
            <v>11000</v>
          </cell>
          <cell r="L1228">
            <v>29.872228332450742</v>
          </cell>
        </row>
        <row r="1229">
          <cell r="A1229" t="str">
            <v>FF4110</v>
          </cell>
          <cell r="J1229">
            <v>10000</v>
          </cell>
          <cell r="L1229">
            <v>27.156571211318859</v>
          </cell>
        </row>
        <row r="1230">
          <cell r="A1230" t="str">
            <v>FF4110</v>
          </cell>
          <cell r="J1230">
            <v>19200</v>
          </cell>
          <cell r="L1230">
            <v>52.140616725732208</v>
          </cell>
        </row>
        <row r="1231">
          <cell r="A1231" t="str">
            <v>FF4110</v>
          </cell>
          <cell r="J1231">
            <v>10400</v>
          </cell>
          <cell r="L1231">
            <v>28.242834059771614</v>
          </cell>
        </row>
        <row r="1232">
          <cell r="A1232" t="str">
            <v>FF4110</v>
          </cell>
          <cell r="J1232">
            <v>6000</v>
          </cell>
          <cell r="L1232">
            <v>16.293942726791315</v>
          </cell>
        </row>
        <row r="1233">
          <cell r="A1233" t="str">
            <v>FF4110</v>
          </cell>
          <cell r="J1233">
            <v>1500</v>
          </cell>
          <cell r="L1233">
            <v>4.0734856816978287</v>
          </cell>
        </row>
        <row r="1234">
          <cell r="A1234" t="str">
            <v>FF4110</v>
          </cell>
          <cell r="J1234">
            <v>16000</v>
          </cell>
          <cell r="L1234">
            <v>43.45051393811017</v>
          </cell>
        </row>
        <row r="1235">
          <cell r="A1235" t="str">
            <v>FF4110</v>
          </cell>
          <cell r="J1235">
            <v>2000</v>
          </cell>
          <cell r="L1235">
            <v>5.4313142422637712</v>
          </cell>
        </row>
        <row r="1236">
          <cell r="A1236" t="str">
            <v>FF4110</v>
          </cell>
          <cell r="J1236">
            <v>11600</v>
          </cell>
          <cell r="L1236">
            <v>31.501622605129874</v>
          </cell>
        </row>
        <row r="1237">
          <cell r="A1237" t="str">
            <v>FF4110</v>
          </cell>
          <cell r="J1237">
            <v>14700</v>
          </cell>
          <cell r="L1237">
            <v>39.920159680638719</v>
          </cell>
        </row>
        <row r="1238">
          <cell r="A1238" t="str">
            <v>FF4110</v>
          </cell>
          <cell r="J1238">
            <v>600</v>
          </cell>
          <cell r="L1238">
            <v>1.6293942726791315</v>
          </cell>
        </row>
        <row r="1239">
          <cell r="A1239" t="str">
            <v>FF4110</v>
          </cell>
          <cell r="J1239">
            <v>14000</v>
          </cell>
          <cell r="L1239">
            <v>38.019199695846403</v>
          </cell>
        </row>
        <row r="1240">
          <cell r="A1240" t="str">
            <v>FF4110</v>
          </cell>
          <cell r="J1240">
            <v>11000</v>
          </cell>
          <cell r="L1240">
            <v>29.872228332450742</v>
          </cell>
        </row>
        <row r="1241">
          <cell r="A1241" t="str">
            <v>FF4110</v>
          </cell>
          <cell r="J1241">
            <v>14000</v>
          </cell>
          <cell r="L1241">
            <v>38.019199695846403</v>
          </cell>
        </row>
        <row r="1242">
          <cell r="A1242" t="str">
            <v>FF4110</v>
          </cell>
          <cell r="J1242">
            <v>16000</v>
          </cell>
          <cell r="L1242">
            <v>43.45051393811017</v>
          </cell>
        </row>
        <row r="1243">
          <cell r="A1243" t="str">
            <v>FF4110</v>
          </cell>
          <cell r="J1243">
            <v>18000</v>
          </cell>
          <cell r="L1243">
            <v>48.881828180373944</v>
          </cell>
        </row>
        <row r="1244">
          <cell r="A1244" t="str">
            <v>FF4110</v>
          </cell>
          <cell r="J1244">
            <v>8500</v>
          </cell>
          <cell r="L1244">
            <v>23.08308552962103</v>
          </cell>
        </row>
        <row r="1245">
          <cell r="A1245" t="str">
            <v>FF4110</v>
          </cell>
          <cell r="J1245">
            <v>11000</v>
          </cell>
          <cell r="L1245">
            <v>29.872228332450742</v>
          </cell>
        </row>
        <row r="1246">
          <cell r="A1246" t="str">
            <v>FF4110</v>
          </cell>
          <cell r="J1246">
            <v>14000</v>
          </cell>
          <cell r="L1246">
            <v>38.019199695846403</v>
          </cell>
        </row>
        <row r="1247">
          <cell r="A1247" t="str">
            <v>FF4110</v>
          </cell>
          <cell r="J1247">
            <v>10500</v>
          </cell>
          <cell r="L1247">
            <v>28.514399771884801</v>
          </cell>
        </row>
        <row r="1248">
          <cell r="A1248" t="str">
            <v>FF4110</v>
          </cell>
          <cell r="J1248">
            <v>11200</v>
          </cell>
          <cell r="L1248">
            <v>30.41535975667712</v>
          </cell>
        </row>
        <row r="1249">
          <cell r="A1249" t="str">
            <v>FF4110</v>
          </cell>
          <cell r="J1249">
            <v>9300</v>
          </cell>
          <cell r="L1249">
            <v>25.255611226526536</v>
          </cell>
        </row>
        <row r="1250">
          <cell r="A1250" t="str">
            <v>FF4110</v>
          </cell>
          <cell r="J1250">
            <v>35700</v>
          </cell>
          <cell r="L1250">
            <v>96.948959224408327</v>
          </cell>
        </row>
        <row r="1251">
          <cell r="A1251" t="str">
            <v>FF4110</v>
          </cell>
          <cell r="J1251">
            <v>5000</v>
          </cell>
          <cell r="L1251">
            <v>13.578285605659429</v>
          </cell>
        </row>
        <row r="1252">
          <cell r="A1252" t="str">
            <v>FF4110</v>
          </cell>
          <cell r="J1252">
            <v>8500</v>
          </cell>
          <cell r="L1252">
            <v>23.08308552962103</v>
          </cell>
        </row>
        <row r="1253">
          <cell r="A1253" t="str">
            <v>FF4120</v>
          </cell>
          <cell r="J1253">
            <v>2700</v>
          </cell>
          <cell r="L1253">
            <v>7.5228820997199826</v>
          </cell>
        </row>
        <row r="1254">
          <cell r="A1254" t="str">
            <v>FF4120</v>
          </cell>
          <cell r="J1254">
            <v>56400</v>
          </cell>
          <cell r="L1254">
            <v>157.14464830526185</v>
          </cell>
        </row>
        <row r="1255">
          <cell r="A1255" t="str">
            <v>FF4120</v>
          </cell>
          <cell r="J1255">
            <v>67302</v>
          </cell>
          <cell r="L1255">
            <v>188.75893984013462</v>
          </cell>
        </row>
        <row r="1256">
          <cell r="A1256" t="str">
            <v>FF4120</v>
          </cell>
          <cell r="J1256">
            <v>12000</v>
          </cell>
          <cell r="L1256">
            <v>33.655868742111906</v>
          </cell>
        </row>
        <row r="1257">
          <cell r="A1257" t="str">
            <v>FF4120</v>
          </cell>
          <cell r="J1257">
            <v>23000</v>
          </cell>
          <cell r="L1257">
            <v>67.987998640240022</v>
          </cell>
        </row>
        <row r="1258">
          <cell r="A1258" t="str">
            <v>FF4120</v>
          </cell>
          <cell r="J1258">
            <v>1500</v>
          </cell>
          <cell r="L1258">
            <v>4.3314419370208341</v>
          </cell>
        </row>
        <row r="1259">
          <cell r="A1259" t="str">
            <v>FF4120</v>
          </cell>
          <cell r="J1259">
            <v>18000</v>
          </cell>
          <cell r="L1259">
            <v>51.97730324425001</v>
          </cell>
        </row>
        <row r="1260">
          <cell r="A1260" t="str">
            <v>FF4120</v>
          </cell>
          <cell r="J1260">
            <v>6000</v>
          </cell>
          <cell r="L1260">
            <v>15.674595399506249</v>
          </cell>
        </row>
        <row r="1261">
          <cell r="A1261" t="str">
            <v>FF4120</v>
          </cell>
          <cell r="J1261">
            <v>1200</v>
          </cell>
          <cell r="L1261">
            <v>3.1349190799012496</v>
          </cell>
        </row>
        <row r="1262">
          <cell r="A1262" t="str">
            <v>FF4120</v>
          </cell>
          <cell r="J1262">
            <v>5000</v>
          </cell>
          <cell r="L1262">
            <v>13.062162832921874</v>
          </cell>
        </row>
        <row r="1263">
          <cell r="A1263" t="str">
            <v>FF4120</v>
          </cell>
          <cell r="J1263">
            <v>8000</v>
          </cell>
          <cell r="L1263">
            <v>21.716705575764156</v>
          </cell>
        </row>
        <row r="1264">
          <cell r="A1264" t="str">
            <v>FF4120</v>
          </cell>
          <cell r="J1264">
            <v>4000</v>
          </cell>
          <cell r="L1264">
            <v>11.145010518103676</v>
          </cell>
        </row>
        <row r="1265">
          <cell r="A1265" t="str">
            <v>FF4120</v>
          </cell>
          <cell r="J1265">
            <v>40000</v>
          </cell>
          <cell r="L1265">
            <v>112.18622914037302</v>
          </cell>
        </row>
        <row r="1266">
          <cell r="A1266" t="str">
            <v>FF4120</v>
          </cell>
          <cell r="J1266">
            <v>4000</v>
          </cell>
          <cell r="L1266">
            <v>11.823999763520003</v>
          </cell>
        </row>
        <row r="1267">
          <cell r="A1267" t="str">
            <v>FF4120</v>
          </cell>
          <cell r="J1267">
            <v>500</v>
          </cell>
          <cell r="L1267">
            <v>1.4779999704400004</v>
          </cell>
        </row>
        <row r="1268">
          <cell r="A1268" t="str">
            <v>FF4120</v>
          </cell>
          <cell r="J1268">
            <v>8000</v>
          </cell>
          <cell r="L1268">
            <v>23.647999527040007</v>
          </cell>
        </row>
        <row r="1269">
          <cell r="A1269" t="str">
            <v>FF4120</v>
          </cell>
          <cell r="J1269">
            <v>8000</v>
          </cell>
          <cell r="L1269">
            <v>23.647999527040007</v>
          </cell>
        </row>
        <row r="1270">
          <cell r="A1270" t="str">
            <v>FF4120</v>
          </cell>
          <cell r="J1270">
            <v>8200</v>
          </cell>
          <cell r="L1270">
            <v>23.678549255713893</v>
          </cell>
        </row>
        <row r="1271">
          <cell r="A1271" t="str">
            <v>FF4120</v>
          </cell>
          <cell r="J1271">
            <v>4300</v>
          </cell>
          <cell r="L1271">
            <v>12.416800219459725</v>
          </cell>
        </row>
        <row r="1272">
          <cell r="A1272" t="str">
            <v>FF4120</v>
          </cell>
          <cell r="J1272">
            <v>8200</v>
          </cell>
          <cell r="L1272">
            <v>23.678549255713893</v>
          </cell>
        </row>
        <row r="1273">
          <cell r="A1273" t="str">
            <v>FF4120</v>
          </cell>
          <cell r="J1273">
            <v>8200</v>
          </cell>
          <cell r="L1273">
            <v>23.678549255713893</v>
          </cell>
        </row>
        <row r="1274">
          <cell r="A1274" t="str">
            <v>FF4120</v>
          </cell>
          <cell r="J1274">
            <v>8200</v>
          </cell>
          <cell r="L1274">
            <v>22.268388393281462</v>
          </cell>
        </row>
        <row r="1275">
          <cell r="A1275" t="str">
            <v>FF4120</v>
          </cell>
          <cell r="J1275">
            <v>8600</v>
          </cell>
          <cell r="L1275">
            <v>23.354651241734217</v>
          </cell>
        </row>
        <row r="1276">
          <cell r="A1276" t="str">
            <v>FF4120</v>
          </cell>
          <cell r="J1276">
            <v>2555</v>
          </cell>
          <cell r="L1276">
            <v>6.9357728432596772</v>
          </cell>
        </row>
        <row r="1277">
          <cell r="A1277" t="str">
            <v>FF4120</v>
          </cell>
          <cell r="J1277">
            <v>5800</v>
          </cell>
          <cell r="L1277">
            <v>15.744611542429015</v>
          </cell>
        </row>
        <row r="1278">
          <cell r="A1278" t="str">
            <v>FF4120</v>
          </cell>
          <cell r="J1278">
            <v>800</v>
          </cell>
          <cell r="L1278">
            <v>2.1716705575764155</v>
          </cell>
        </row>
        <row r="1279">
          <cell r="A1279" t="str">
            <v>FF4120</v>
          </cell>
          <cell r="J1279">
            <v>1825</v>
          </cell>
          <cell r="L1279">
            <v>4.954123459471198</v>
          </cell>
        </row>
        <row r="1280">
          <cell r="A1280" t="str">
            <v>FF4120</v>
          </cell>
          <cell r="J1280">
            <v>300</v>
          </cell>
          <cell r="L1280">
            <v>0.81437645909115586</v>
          </cell>
        </row>
        <row r="1281">
          <cell r="A1281" t="str">
            <v>FF4120</v>
          </cell>
          <cell r="J1281">
            <v>2620</v>
          </cell>
          <cell r="L1281">
            <v>7.3496409335727106</v>
          </cell>
        </row>
        <row r="1282">
          <cell r="A1282" t="str">
            <v>FF4120</v>
          </cell>
          <cell r="J1282">
            <v>2000</v>
          </cell>
          <cell r="L1282">
            <v>5.6104129263913824</v>
          </cell>
        </row>
        <row r="1283">
          <cell r="A1283" t="str">
            <v>FF4120</v>
          </cell>
          <cell r="J1283">
            <v>700</v>
          </cell>
          <cell r="L1283">
            <v>1.9636445242369838</v>
          </cell>
        </row>
        <row r="1284">
          <cell r="A1284" t="str">
            <v>FF4120</v>
          </cell>
          <cell r="J1284">
            <v>2625</v>
          </cell>
          <cell r="L1284">
            <v>7.3139131525055383</v>
          </cell>
        </row>
        <row r="1285">
          <cell r="A1285" t="str">
            <v>FF4120</v>
          </cell>
          <cell r="J1285">
            <v>1125</v>
          </cell>
          <cell r="L1285">
            <v>3.1345342082166594</v>
          </cell>
        </row>
        <row r="1286">
          <cell r="A1286" t="str">
            <v>FF4120</v>
          </cell>
          <cell r="J1286">
            <v>3113</v>
          </cell>
          <cell r="L1286">
            <v>8.6736044357141875</v>
          </cell>
        </row>
        <row r="1287">
          <cell r="A1287" t="str">
            <v>FF4120</v>
          </cell>
          <cell r="J1287">
            <v>2200</v>
          </cell>
          <cell r="L1287">
            <v>6.1297557849570223</v>
          </cell>
        </row>
        <row r="1288">
          <cell r="A1288" t="str">
            <v>FF4120</v>
          </cell>
          <cell r="J1288">
            <v>9000</v>
          </cell>
          <cell r="L1288">
            <v>25.076273665733275</v>
          </cell>
        </row>
        <row r="1289">
          <cell r="A1289" t="str">
            <v>FF4120</v>
          </cell>
          <cell r="J1289">
            <v>11850</v>
          </cell>
          <cell r="L1289">
            <v>33.235170382835506</v>
          </cell>
        </row>
        <row r="1290">
          <cell r="A1290" t="str">
            <v>FF4120</v>
          </cell>
          <cell r="J1290">
            <v>11530</v>
          </cell>
          <cell r="L1290">
            <v>32.337680549712523</v>
          </cell>
        </row>
        <row r="1291">
          <cell r="A1291" t="str">
            <v>FF4120</v>
          </cell>
          <cell r="J1291">
            <v>12000</v>
          </cell>
          <cell r="L1291">
            <v>33.655868742111906</v>
          </cell>
        </row>
        <row r="1292">
          <cell r="A1292" t="str">
            <v>FF4120</v>
          </cell>
          <cell r="J1292">
            <v>45000</v>
          </cell>
          <cell r="L1292">
            <v>126.20950778291964</v>
          </cell>
        </row>
        <row r="1293">
          <cell r="A1293" t="str">
            <v>FF4120</v>
          </cell>
          <cell r="J1293">
            <v>3000</v>
          </cell>
          <cell r="L1293">
            <v>8.4139671855279765</v>
          </cell>
        </row>
        <row r="1294">
          <cell r="A1294" t="str">
            <v>FF4120</v>
          </cell>
          <cell r="J1294">
            <v>3850</v>
          </cell>
          <cell r="L1294">
            <v>10.797924554760902</v>
          </cell>
        </row>
        <row r="1295">
          <cell r="A1295" t="str">
            <v>FF4120</v>
          </cell>
          <cell r="J1295">
            <v>6000</v>
          </cell>
          <cell r="L1295">
            <v>16.827934371055953</v>
          </cell>
        </row>
        <row r="1296">
          <cell r="A1296" t="str">
            <v>FF4120</v>
          </cell>
          <cell r="J1296">
            <v>3465</v>
          </cell>
          <cell r="L1296">
            <v>9.7181320992848121</v>
          </cell>
        </row>
        <row r="1297">
          <cell r="A1297" t="str">
            <v>FF4120</v>
          </cell>
          <cell r="J1297">
            <v>5600</v>
          </cell>
          <cell r="L1297">
            <v>15.706072079652222</v>
          </cell>
        </row>
        <row r="1298">
          <cell r="A1298" t="str">
            <v>FF4120</v>
          </cell>
          <cell r="J1298">
            <v>1155</v>
          </cell>
          <cell r="L1298">
            <v>3.239377366428271</v>
          </cell>
        </row>
        <row r="1299">
          <cell r="A1299" t="str">
            <v>FF4120</v>
          </cell>
          <cell r="J1299">
            <v>3850</v>
          </cell>
          <cell r="L1299">
            <v>10.797924554760902</v>
          </cell>
        </row>
        <row r="1300">
          <cell r="A1300" t="str">
            <v>FF4120</v>
          </cell>
          <cell r="J1300">
            <v>2200</v>
          </cell>
          <cell r="L1300">
            <v>6.1702426027205162</v>
          </cell>
        </row>
        <row r="1301">
          <cell r="A1301" t="str">
            <v>FF4120</v>
          </cell>
          <cell r="J1301">
            <v>4350</v>
          </cell>
          <cell r="L1301">
            <v>12.200252419015566</v>
          </cell>
        </row>
        <row r="1302">
          <cell r="A1302" t="str">
            <v>FF4120</v>
          </cell>
          <cell r="J1302">
            <v>13000</v>
          </cell>
          <cell r="L1302">
            <v>38.427999231440012</v>
          </cell>
        </row>
        <row r="1303">
          <cell r="A1303" t="str">
            <v>FF4120</v>
          </cell>
          <cell r="J1303">
            <v>1500</v>
          </cell>
          <cell r="L1303">
            <v>4.4339999113200017</v>
          </cell>
        </row>
        <row r="1304">
          <cell r="A1304" t="str">
            <v>FF4120</v>
          </cell>
          <cell r="J1304">
            <v>1500</v>
          </cell>
          <cell r="L1304">
            <v>4.3314419370208341</v>
          </cell>
        </row>
        <row r="1305">
          <cell r="A1305" t="str">
            <v>FF4120</v>
          </cell>
          <cell r="J1305">
            <v>3150</v>
          </cell>
          <cell r="L1305">
            <v>9.0960280677437524</v>
          </cell>
        </row>
        <row r="1306">
          <cell r="A1306" t="str">
            <v>FF4120</v>
          </cell>
          <cell r="J1306">
            <v>4500</v>
          </cell>
          <cell r="L1306">
            <v>12.994325811062502</v>
          </cell>
        </row>
        <row r="1307">
          <cell r="A1307" t="str">
            <v>FF4120</v>
          </cell>
          <cell r="J1307">
            <v>6715</v>
          </cell>
          <cell r="L1307">
            <v>19.390421738063267</v>
          </cell>
        </row>
        <row r="1308">
          <cell r="A1308" t="str">
            <v>FF4120</v>
          </cell>
          <cell r="J1308">
            <v>3555</v>
          </cell>
          <cell r="L1308">
            <v>10.265517390739378</v>
          </cell>
        </row>
        <row r="1309">
          <cell r="A1309" t="str">
            <v>FF4120</v>
          </cell>
          <cell r="J1309">
            <v>790</v>
          </cell>
          <cell r="L1309">
            <v>2.2812260868309728</v>
          </cell>
        </row>
        <row r="1310">
          <cell r="A1310" t="str">
            <v>FF4120</v>
          </cell>
          <cell r="J1310">
            <v>1000</v>
          </cell>
          <cell r="L1310">
            <v>2.8876279580138893</v>
          </cell>
        </row>
        <row r="1311">
          <cell r="A1311" t="str">
            <v>FF4120</v>
          </cell>
          <cell r="J1311">
            <v>11850</v>
          </cell>
          <cell r="L1311">
            <v>32.180536885412849</v>
          </cell>
        </row>
        <row r="1312">
          <cell r="A1312" t="str">
            <v>FF4120</v>
          </cell>
          <cell r="J1312">
            <v>10467.5</v>
          </cell>
          <cell r="L1312">
            <v>28.426140915448016</v>
          </cell>
        </row>
        <row r="1313">
          <cell r="A1313" t="str">
            <v>FF4120</v>
          </cell>
          <cell r="J1313">
            <v>3555</v>
          </cell>
          <cell r="L1313">
            <v>9.6541610656238532</v>
          </cell>
        </row>
        <row r="1314">
          <cell r="A1314" t="str">
            <v>FF4120</v>
          </cell>
          <cell r="J1314">
            <v>9085</v>
          </cell>
          <cell r="L1314">
            <v>24.671744945483184</v>
          </cell>
        </row>
        <row r="1315">
          <cell r="A1315" t="str">
            <v>FF4120</v>
          </cell>
          <cell r="J1315">
            <v>500</v>
          </cell>
          <cell r="L1315">
            <v>1.3578285605659428</v>
          </cell>
        </row>
        <row r="1316">
          <cell r="A1316" t="str">
            <v>FF4120</v>
          </cell>
          <cell r="J1316">
            <v>7900</v>
          </cell>
          <cell r="L1316">
            <v>21.453691256941898</v>
          </cell>
        </row>
        <row r="1317">
          <cell r="A1317" t="str">
            <v>FF4120</v>
          </cell>
          <cell r="J1317">
            <v>3950</v>
          </cell>
          <cell r="L1317">
            <v>10.726845628470949</v>
          </cell>
        </row>
        <row r="1318">
          <cell r="A1318" t="str">
            <v>FF4120</v>
          </cell>
          <cell r="J1318">
            <v>2000</v>
          </cell>
          <cell r="L1318">
            <v>5.6093114570186504</v>
          </cell>
        </row>
        <row r="1319">
          <cell r="A1319" t="str">
            <v>FF4120</v>
          </cell>
          <cell r="J1319">
            <v>1200</v>
          </cell>
          <cell r="L1319">
            <v>3.5471999290560015</v>
          </cell>
        </row>
        <row r="1320">
          <cell r="A1320" t="str">
            <v>FF4120</v>
          </cell>
          <cell r="J1320">
            <v>3000</v>
          </cell>
          <cell r="L1320">
            <v>8.8679998226400034</v>
          </cell>
        </row>
        <row r="1321">
          <cell r="A1321" t="str">
            <v>FF4120</v>
          </cell>
          <cell r="J1321">
            <v>50000</v>
          </cell>
          <cell r="L1321">
            <v>147.79999704400007</v>
          </cell>
        </row>
        <row r="1322">
          <cell r="A1322" t="str">
            <v>FF4120</v>
          </cell>
          <cell r="J1322">
            <v>2000</v>
          </cell>
          <cell r="L1322">
            <v>5.7752559160277785</v>
          </cell>
        </row>
        <row r="1323">
          <cell r="A1323" t="str">
            <v>FF4120</v>
          </cell>
          <cell r="J1323">
            <v>2000</v>
          </cell>
          <cell r="L1323">
            <v>5.4313142422637712</v>
          </cell>
        </row>
        <row r="1324">
          <cell r="A1324" t="str">
            <v>FF4120</v>
          </cell>
          <cell r="J1324">
            <v>9500</v>
          </cell>
          <cell r="L1324">
            <v>26.644229420838592</v>
          </cell>
        </row>
        <row r="1325">
          <cell r="A1325" t="str">
            <v>FF4120</v>
          </cell>
          <cell r="J1325">
            <v>18400</v>
          </cell>
          <cell r="L1325">
            <v>51.605665404571589</v>
          </cell>
        </row>
        <row r="1326">
          <cell r="A1326" t="str">
            <v>FF4120</v>
          </cell>
          <cell r="J1326">
            <v>7000</v>
          </cell>
          <cell r="L1326">
            <v>20.691999586160009</v>
          </cell>
        </row>
        <row r="1327">
          <cell r="A1327" t="str">
            <v>FF4120</v>
          </cell>
          <cell r="J1327">
            <v>10000</v>
          </cell>
          <cell r="L1327">
            <v>27.156571211318859</v>
          </cell>
        </row>
        <row r="1328">
          <cell r="A1328" t="str">
            <v>FF4210</v>
          </cell>
          <cell r="J1328">
            <v>37500</v>
          </cell>
          <cell r="L1328">
            <v>105.19524236983841</v>
          </cell>
        </row>
        <row r="1329">
          <cell r="A1329" t="str">
            <v>FF4210</v>
          </cell>
          <cell r="J1329">
            <v>18750</v>
          </cell>
          <cell r="L1329">
            <v>52.242236803610986</v>
          </cell>
        </row>
        <row r="1330">
          <cell r="A1330" t="str">
            <v>FF4210</v>
          </cell>
          <cell r="J1330">
            <v>18750</v>
          </cell>
          <cell r="L1330">
            <v>52.242236803610986</v>
          </cell>
        </row>
        <row r="1331">
          <cell r="A1331" t="str">
            <v>FF4210</v>
          </cell>
          <cell r="J1331">
            <v>18750</v>
          </cell>
          <cell r="L1331">
            <v>52.587294909549854</v>
          </cell>
        </row>
        <row r="1332">
          <cell r="A1332" t="str">
            <v>FF4210</v>
          </cell>
          <cell r="J1332">
            <v>18750</v>
          </cell>
          <cell r="L1332">
            <v>54.14302421276043</v>
          </cell>
        </row>
        <row r="1333">
          <cell r="A1333" t="str">
            <v>FF4210</v>
          </cell>
          <cell r="J1333">
            <v>18750</v>
          </cell>
          <cell r="L1333">
            <v>50.91857102122286</v>
          </cell>
        </row>
        <row r="1334">
          <cell r="A1334" t="str">
            <v>FF4210</v>
          </cell>
          <cell r="J1334">
            <v>35100</v>
          </cell>
          <cell r="L1334">
            <v>98.462746858168757</v>
          </cell>
        </row>
        <row r="1335">
          <cell r="A1335" t="str">
            <v>FF4210</v>
          </cell>
          <cell r="J1335">
            <v>35100</v>
          </cell>
          <cell r="L1335">
            <v>98.443416070677316</v>
          </cell>
        </row>
        <row r="1336">
          <cell r="A1336" t="str">
            <v>FF4210</v>
          </cell>
          <cell r="J1336">
            <v>35100</v>
          </cell>
          <cell r="L1336">
            <v>95.319564951729191</v>
          </cell>
        </row>
        <row r="1337">
          <cell r="A1337" t="str">
            <v>FF4210</v>
          </cell>
          <cell r="J1337">
            <v>150000</v>
          </cell>
          <cell r="L1337">
            <v>443.39999113200014</v>
          </cell>
        </row>
        <row r="1338">
          <cell r="A1338" t="str">
            <v>FF4210</v>
          </cell>
          <cell r="J1338">
            <v>100000</v>
          </cell>
          <cell r="L1338">
            <v>280.5206463195691</v>
          </cell>
        </row>
        <row r="1339">
          <cell r="A1339" t="str">
            <v>FF4220</v>
          </cell>
          <cell r="J1339">
            <v>150000</v>
          </cell>
          <cell r="L1339">
            <v>420.78096947935364</v>
          </cell>
        </row>
        <row r="1340">
          <cell r="A1340" t="str">
            <v>FF4220</v>
          </cell>
          <cell r="J1340">
            <v>150000</v>
          </cell>
          <cell r="L1340">
            <v>420.69835927639883</v>
          </cell>
        </row>
        <row r="1341">
          <cell r="A1341" t="str">
            <v>FF4220</v>
          </cell>
          <cell r="J1341">
            <v>300</v>
          </cell>
          <cell r="L1341">
            <v>0.8662883874041668</v>
          </cell>
        </row>
        <row r="1342">
          <cell r="A1342" t="str">
            <v>FF4220</v>
          </cell>
          <cell r="J1342">
            <v>150000</v>
          </cell>
          <cell r="L1342">
            <v>407.34856816978288</v>
          </cell>
        </row>
        <row r="1343">
          <cell r="A1343" t="str">
            <v>FF4220</v>
          </cell>
          <cell r="J1343">
            <v>300000</v>
          </cell>
          <cell r="L1343">
            <v>783.72976997531248</v>
          </cell>
        </row>
        <row r="1344">
          <cell r="A1344" t="str">
            <v>FF4220</v>
          </cell>
          <cell r="J1344">
            <v>300000</v>
          </cell>
          <cell r="L1344">
            <v>886.79998226400028</v>
          </cell>
        </row>
        <row r="1345">
          <cell r="A1345" t="str">
            <v>FF4220</v>
          </cell>
          <cell r="J1345">
            <v>210000</v>
          </cell>
          <cell r="L1345">
            <v>570.06352136380917</v>
          </cell>
        </row>
        <row r="1346">
          <cell r="A1346" t="str">
            <v>FF4220</v>
          </cell>
          <cell r="J1346">
            <v>150000</v>
          </cell>
          <cell r="L1346">
            <v>407.18822954557794</v>
          </cell>
        </row>
        <row r="1347">
          <cell r="A1347" t="str">
            <v>FF4220</v>
          </cell>
          <cell r="J1347">
            <v>200000</v>
          </cell>
          <cell r="L1347">
            <v>591.19998817600026</v>
          </cell>
        </row>
        <row r="1348">
          <cell r="A1348" t="str">
            <v>FF4220</v>
          </cell>
          <cell r="J1348">
            <v>120000</v>
          </cell>
          <cell r="L1348">
            <v>325.87885453582629</v>
          </cell>
        </row>
        <row r="1349">
          <cell r="A1349" t="str">
            <v>FF4310</v>
          </cell>
          <cell r="J1349">
            <v>2200</v>
          </cell>
          <cell r="L1349">
            <v>5.9720940333351429</v>
          </cell>
        </row>
        <row r="1350">
          <cell r="A1350" t="str">
            <v>FF4310</v>
          </cell>
          <cell r="J1350">
            <v>2640</v>
          </cell>
          <cell r="L1350">
            <v>7.1665128400021718</v>
          </cell>
        </row>
        <row r="1351">
          <cell r="A1351" t="str">
            <v>FF4310</v>
          </cell>
          <cell r="J1351">
            <v>4800</v>
          </cell>
          <cell r="L1351">
            <v>13.030023345458494</v>
          </cell>
        </row>
        <row r="1352">
          <cell r="A1352" t="str">
            <v>FF4310</v>
          </cell>
          <cell r="J1352">
            <v>800</v>
          </cell>
          <cell r="L1352">
            <v>2.1716705575764155</v>
          </cell>
        </row>
        <row r="1353">
          <cell r="A1353" t="str">
            <v>FF4310</v>
          </cell>
          <cell r="J1353">
            <v>200</v>
          </cell>
          <cell r="L1353">
            <v>0.54291763939410387</v>
          </cell>
        </row>
        <row r="1354">
          <cell r="A1354" t="str">
            <v>FF4310</v>
          </cell>
          <cell r="J1354">
            <v>1500</v>
          </cell>
          <cell r="L1354">
            <v>4.2078096947935366</v>
          </cell>
        </row>
        <row r="1355">
          <cell r="A1355" t="str">
            <v>FF4310</v>
          </cell>
          <cell r="J1355">
            <v>600</v>
          </cell>
          <cell r="L1355">
            <v>1.6831238779174147</v>
          </cell>
        </row>
        <row r="1356">
          <cell r="A1356" t="str">
            <v>FF4310</v>
          </cell>
          <cell r="J1356">
            <v>52000</v>
          </cell>
          <cell r="L1356">
            <v>144.8851367353478</v>
          </cell>
        </row>
        <row r="1357">
          <cell r="A1357" t="str">
            <v>FF4310</v>
          </cell>
          <cell r="J1357">
            <v>75000</v>
          </cell>
          <cell r="L1357">
            <v>208.96894721444394</v>
          </cell>
        </row>
        <row r="1358">
          <cell r="A1358" t="str">
            <v>FF4310</v>
          </cell>
          <cell r="J1358">
            <v>1800</v>
          </cell>
          <cell r="L1358">
            <v>5.015254733146655</v>
          </cell>
        </row>
        <row r="1359">
          <cell r="A1359" t="str">
            <v>FF4310</v>
          </cell>
          <cell r="J1359">
            <v>3800</v>
          </cell>
          <cell r="L1359">
            <v>10.587759992198494</v>
          </cell>
        </row>
        <row r="1360">
          <cell r="A1360" t="str">
            <v>FF4310</v>
          </cell>
          <cell r="J1360">
            <v>800</v>
          </cell>
          <cell r="L1360">
            <v>2.2290021036207355</v>
          </cell>
        </row>
        <row r="1361">
          <cell r="A1361" t="str">
            <v>FF4310</v>
          </cell>
          <cell r="J1361">
            <v>3800</v>
          </cell>
          <cell r="L1361">
            <v>10.587759992198494</v>
          </cell>
        </row>
        <row r="1362">
          <cell r="A1362" t="str">
            <v>FF4310</v>
          </cell>
          <cell r="J1362">
            <v>45600</v>
          </cell>
          <cell r="L1362">
            <v>127.05311990638192</v>
          </cell>
        </row>
        <row r="1363">
          <cell r="A1363" t="str">
            <v>FF4310</v>
          </cell>
          <cell r="J1363">
            <v>10000</v>
          </cell>
          <cell r="L1363">
            <v>27.862526295259194</v>
          </cell>
        </row>
        <row r="1364">
          <cell r="A1364" t="str">
            <v>FF4310</v>
          </cell>
          <cell r="J1364">
            <v>1000</v>
          </cell>
          <cell r="L1364">
            <v>2.7862526295259191</v>
          </cell>
        </row>
        <row r="1365">
          <cell r="A1365" t="str">
            <v>FF4310</v>
          </cell>
          <cell r="J1365">
            <v>3200</v>
          </cell>
          <cell r="L1365">
            <v>8.9160084144829419</v>
          </cell>
        </row>
        <row r="1366">
          <cell r="A1366" t="str">
            <v>FF4310</v>
          </cell>
          <cell r="J1366">
            <v>600</v>
          </cell>
          <cell r="L1366">
            <v>1.6827934371055953</v>
          </cell>
        </row>
        <row r="1367">
          <cell r="A1367" t="str">
            <v>FF4310</v>
          </cell>
          <cell r="J1367">
            <v>6100</v>
          </cell>
          <cell r="L1367">
            <v>18.031599639368007</v>
          </cell>
        </row>
        <row r="1368">
          <cell r="A1368" t="str">
            <v>FF4310</v>
          </cell>
          <cell r="J1368">
            <v>3000</v>
          </cell>
          <cell r="L1368">
            <v>8.8679998226400034</v>
          </cell>
        </row>
        <row r="1369">
          <cell r="A1369" t="str">
            <v>FF4310</v>
          </cell>
          <cell r="J1369">
            <v>22500</v>
          </cell>
          <cell r="L1369">
            <v>66.509998669800027</v>
          </cell>
        </row>
        <row r="1370">
          <cell r="A1370" t="str">
            <v>FF4310</v>
          </cell>
          <cell r="J1370">
            <v>10000</v>
          </cell>
          <cell r="L1370">
            <v>29.55999940880001</v>
          </cell>
        </row>
        <row r="1371">
          <cell r="A1371" t="str">
            <v>FF4310</v>
          </cell>
          <cell r="J1371">
            <v>6300</v>
          </cell>
          <cell r="L1371">
            <v>18.622799627544005</v>
          </cell>
        </row>
        <row r="1372">
          <cell r="A1372" t="str">
            <v>FF4310</v>
          </cell>
          <cell r="J1372">
            <v>38616</v>
          </cell>
          <cell r="L1372">
            <v>111.50864122666435</v>
          </cell>
        </row>
        <row r="1373">
          <cell r="A1373" t="str">
            <v>FF4310</v>
          </cell>
          <cell r="J1373">
            <v>16917</v>
          </cell>
          <cell r="L1373">
            <v>48.850002165720966</v>
          </cell>
        </row>
        <row r="1374">
          <cell r="A1374" t="str">
            <v>FF4310</v>
          </cell>
          <cell r="J1374">
            <v>16667</v>
          </cell>
          <cell r="L1374">
            <v>48.128095176217492</v>
          </cell>
        </row>
        <row r="1375">
          <cell r="A1375" t="str">
            <v>FF4310</v>
          </cell>
          <cell r="J1375">
            <v>8500</v>
          </cell>
          <cell r="L1375">
            <v>24.544837643118061</v>
          </cell>
        </row>
        <row r="1376">
          <cell r="A1376" t="str">
            <v>FF4310</v>
          </cell>
          <cell r="J1376">
            <v>14500</v>
          </cell>
          <cell r="L1376">
            <v>39.377028256412345</v>
          </cell>
        </row>
        <row r="1377">
          <cell r="A1377" t="str">
            <v>FF4310</v>
          </cell>
          <cell r="J1377">
            <v>3000</v>
          </cell>
          <cell r="L1377">
            <v>8.1469713633956573</v>
          </cell>
        </row>
        <row r="1378">
          <cell r="A1378" t="str">
            <v>FF4310</v>
          </cell>
          <cell r="J1378">
            <v>2200</v>
          </cell>
          <cell r="L1378">
            <v>5.9744456664901486</v>
          </cell>
        </row>
        <row r="1379">
          <cell r="A1379" t="str">
            <v>FF4310</v>
          </cell>
          <cell r="J1379">
            <v>2250</v>
          </cell>
          <cell r="L1379">
            <v>6.110228522546743</v>
          </cell>
        </row>
        <row r="1380">
          <cell r="A1380" t="str">
            <v>FF4310</v>
          </cell>
          <cell r="J1380">
            <v>1240</v>
          </cell>
          <cell r="L1380">
            <v>3.45495326061214</v>
          </cell>
        </row>
        <row r="1381">
          <cell r="A1381" t="str">
            <v>FF4310</v>
          </cell>
          <cell r="J1381">
            <v>22240</v>
          </cell>
          <cell r="L1381">
            <v>61.966258480656442</v>
          </cell>
        </row>
        <row r="1382">
          <cell r="A1382" t="str">
            <v>FF4310</v>
          </cell>
          <cell r="J1382">
            <v>3000</v>
          </cell>
          <cell r="L1382">
            <v>8.4139671855279765</v>
          </cell>
        </row>
        <row r="1383">
          <cell r="A1383" t="str">
            <v>FF4310</v>
          </cell>
          <cell r="J1383">
            <v>7000</v>
          </cell>
          <cell r="L1383">
            <v>19.632590099565277</v>
          </cell>
        </row>
        <row r="1384">
          <cell r="A1384" t="str">
            <v>FF4310</v>
          </cell>
          <cell r="J1384">
            <v>3000</v>
          </cell>
          <cell r="L1384">
            <v>8.4139671855279765</v>
          </cell>
        </row>
        <row r="1385">
          <cell r="A1385" t="str">
            <v>FF4310</v>
          </cell>
          <cell r="J1385">
            <v>3000</v>
          </cell>
          <cell r="L1385">
            <v>8.8679998226400034</v>
          </cell>
        </row>
        <row r="1386">
          <cell r="A1386" t="str">
            <v>FF4310</v>
          </cell>
          <cell r="J1386">
            <v>900</v>
          </cell>
          <cell r="L1386">
            <v>2.6603999467920008</v>
          </cell>
        </row>
        <row r="1387">
          <cell r="A1387" t="str">
            <v>FF4310</v>
          </cell>
          <cell r="J1387">
            <v>600</v>
          </cell>
          <cell r="L1387">
            <v>1.7735999645280007</v>
          </cell>
        </row>
        <row r="1388">
          <cell r="A1388" t="str">
            <v>FF4310</v>
          </cell>
          <cell r="J1388">
            <v>500</v>
          </cell>
          <cell r="L1388">
            <v>1.4779999704400004</v>
          </cell>
        </row>
        <row r="1389">
          <cell r="A1389" t="str">
            <v>FF4310</v>
          </cell>
          <cell r="J1389">
            <v>760</v>
          </cell>
          <cell r="L1389">
            <v>2.194597248090556</v>
          </cell>
        </row>
        <row r="1390">
          <cell r="A1390" t="str">
            <v>FF4310</v>
          </cell>
          <cell r="J1390">
            <v>3000</v>
          </cell>
          <cell r="L1390">
            <v>8.1469713633956573</v>
          </cell>
        </row>
        <row r="1391">
          <cell r="A1391" t="str">
            <v>FF4310</v>
          </cell>
          <cell r="J1391">
            <v>4000</v>
          </cell>
          <cell r="L1391">
            <v>10.862628484527542</v>
          </cell>
        </row>
        <row r="1392">
          <cell r="A1392" t="str">
            <v>FF4310</v>
          </cell>
          <cell r="J1392">
            <v>2720</v>
          </cell>
          <cell r="L1392">
            <v>7.6301615798922793</v>
          </cell>
        </row>
        <row r="1393">
          <cell r="A1393" t="str">
            <v>FF4310</v>
          </cell>
          <cell r="J1393">
            <v>9200</v>
          </cell>
          <cell r="L1393">
            <v>25.807899461400357</v>
          </cell>
        </row>
        <row r="1394">
          <cell r="A1394" t="str">
            <v>FF4310</v>
          </cell>
          <cell r="J1394">
            <v>600</v>
          </cell>
          <cell r="L1394">
            <v>1.6831238779174147</v>
          </cell>
        </row>
        <row r="1395">
          <cell r="A1395" t="str">
            <v>FF4310</v>
          </cell>
          <cell r="J1395">
            <v>500</v>
          </cell>
          <cell r="L1395">
            <v>1.3931263147629596</v>
          </cell>
        </row>
        <row r="1396">
          <cell r="A1396" t="str">
            <v>FF4310</v>
          </cell>
          <cell r="J1396">
            <v>7550</v>
          </cell>
          <cell r="L1396">
            <v>21.175150750245407</v>
          </cell>
        </row>
        <row r="1397">
          <cell r="A1397" t="str">
            <v>FF4310</v>
          </cell>
          <cell r="J1397">
            <v>12500</v>
          </cell>
          <cell r="L1397">
            <v>35.058196606366565</v>
          </cell>
        </row>
        <row r="1398">
          <cell r="A1398" t="str">
            <v>FF4310</v>
          </cell>
          <cell r="J1398">
            <v>2500</v>
          </cell>
          <cell r="L1398">
            <v>7.3899998522000026</v>
          </cell>
        </row>
        <row r="1399">
          <cell r="A1399" t="str">
            <v>FF4310</v>
          </cell>
          <cell r="J1399">
            <v>4050</v>
          </cell>
          <cell r="L1399">
            <v>11.971799760564004</v>
          </cell>
        </row>
        <row r="1400">
          <cell r="A1400" t="str">
            <v>FF4310</v>
          </cell>
          <cell r="J1400">
            <v>7050</v>
          </cell>
          <cell r="L1400">
            <v>20.839799583204009</v>
          </cell>
        </row>
        <row r="1401">
          <cell r="A1401" t="str">
            <v>FF4310</v>
          </cell>
          <cell r="J1401">
            <v>2500</v>
          </cell>
          <cell r="L1401">
            <v>7.3899998522000026</v>
          </cell>
        </row>
        <row r="1402">
          <cell r="A1402" t="str">
            <v>FF4310</v>
          </cell>
          <cell r="J1402">
            <v>12500</v>
          </cell>
          <cell r="L1402">
            <v>36.09534947517362</v>
          </cell>
        </row>
        <row r="1403">
          <cell r="A1403" t="str">
            <v>FF4310</v>
          </cell>
          <cell r="J1403">
            <v>3775</v>
          </cell>
          <cell r="L1403">
            <v>10.900795541502433</v>
          </cell>
        </row>
        <row r="1404">
          <cell r="A1404" t="str">
            <v>FF4310</v>
          </cell>
          <cell r="J1404">
            <v>1500</v>
          </cell>
          <cell r="L1404">
            <v>4.0734856816978287</v>
          </cell>
        </row>
        <row r="1405">
          <cell r="A1405" t="str">
            <v>FF4310</v>
          </cell>
          <cell r="J1405">
            <v>1000</v>
          </cell>
          <cell r="L1405">
            <v>2.8052064631956912</v>
          </cell>
        </row>
        <row r="1406">
          <cell r="A1406" t="str">
            <v>FF4310</v>
          </cell>
          <cell r="J1406">
            <v>1100</v>
          </cell>
          <cell r="L1406">
            <v>3.0857271095152603</v>
          </cell>
        </row>
        <row r="1407">
          <cell r="A1407" t="str">
            <v>FF4310</v>
          </cell>
          <cell r="J1407">
            <v>3000</v>
          </cell>
          <cell r="L1407">
            <v>8.3587578885777578</v>
          </cell>
        </row>
        <row r="1408">
          <cell r="A1408" t="str">
            <v>FF4310</v>
          </cell>
          <cell r="J1408">
            <v>154870</v>
          </cell>
          <cell r="L1408">
            <v>431.50694473467911</v>
          </cell>
        </row>
        <row r="1409">
          <cell r="A1409" t="str">
            <v>FF4310</v>
          </cell>
          <cell r="J1409">
            <v>500</v>
          </cell>
          <cell r="L1409">
            <v>1.3931263147629596</v>
          </cell>
        </row>
        <row r="1410">
          <cell r="A1410" t="str">
            <v>FF4310</v>
          </cell>
          <cell r="J1410">
            <v>500</v>
          </cell>
          <cell r="L1410">
            <v>1.4023278642546626</v>
          </cell>
        </row>
        <row r="1411">
          <cell r="A1411" t="str">
            <v>FF4310</v>
          </cell>
          <cell r="J1411">
            <v>10300</v>
          </cell>
          <cell r="L1411">
            <v>28.887954003646051</v>
          </cell>
        </row>
        <row r="1412">
          <cell r="A1412" t="str">
            <v>FF4310</v>
          </cell>
          <cell r="J1412">
            <v>14600</v>
          </cell>
          <cell r="L1412">
            <v>40.947973636236149</v>
          </cell>
        </row>
        <row r="1413">
          <cell r="A1413" t="str">
            <v>FF4310</v>
          </cell>
          <cell r="J1413">
            <v>29000</v>
          </cell>
          <cell r="L1413">
            <v>75.760544430946865</v>
          </cell>
        </row>
        <row r="1414">
          <cell r="A1414" t="str">
            <v>FF4310</v>
          </cell>
          <cell r="J1414">
            <v>35500</v>
          </cell>
          <cell r="L1414">
            <v>96.367880992453451</v>
          </cell>
        </row>
        <row r="1415">
          <cell r="A1415" t="str">
            <v>FF4310</v>
          </cell>
          <cell r="J1415">
            <v>3000</v>
          </cell>
          <cell r="L1415">
            <v>8.4139671855279765</v>
          </cell>
        </row>
        <row r="1416">
          <cell r="A1416" t="str">
            <v>FF4310</v>
          </cell>
          <cell r="J1416">
            <v>79000</v>
          </cell>
          <cell r="L1416">
            <v>233.52399532952009</v>
          </cell>
        </row>
        <row r="1417">
          <cell r="A1417" t="str">
            <v>FF4310</v>
          </cell>
          <cell r="J1417">
            <v>45000</v>
          </cell>
          <cell r="L1417">
            <v>129.94325811062504</v>
          </cell>
        </row>
        <row r="1418">
          <cell r="A1418" t="str">
            <v>FF4310</v>
          </cell>
          <cell r="J1418">
            <v>32000</v>
          </cell>
          <cell r="L1418">
            <v>86.90102787622034</v>
          </cell>
        </row>
        <row r="1419">
          <cell r="A1419" t="str">
            <v>FF4310</v>
          </cell>
          <cell r="J1419">
            <v>1500</v>
          </cell>
          <cell r="L1419">
            <v>4.0718822954557794</v>
          </cell>
        </row>
        <row r="1420">
          <cell r="A1420" t="str">
            <v>FF4310</v>
          </cell>
          <cell r="J1420">
            <v>1600</v>
          </cell>
          <cell r="L1420">
            <v>4.3433411151528309</v>
          </cell>
        </row>
        <row r="1421">
          <cell r="A1421" t="str">
            <v>FF4310</v>
          </cell>
          <cell r="J1421">
            <v>1600</v>
          </cell>
          <cell r="L1421">
            <v>4.3433411151528309</v>
          </cell>
        </row>
        <row r="1422">
          <cell r="A1422" t="str">
            <v>FF4310</v>
          </cell>
          <cell r="J1422">
            <v>4000</v>
          </cell>
          <cell r="L1422">
            <v>11.220825852782765</v>
          </cell>
        </row>
        <row r="1423">
          <cell r="A1423" t="str">
            <v>FF4310</v>
          </cell>
          <cell r="J1423">
            <v>3900</v>
          </cell>
          <cell r="L1423">
            <v>10.940305206463195</v>
          </cell>
        </row>
        <row r="1424">
          <cell r="A1424" t="str">
            <v>FF4310</v>
          </cell>
          <cell r="J1424">
            <v>2000</v>
          </cell>
          <cell r="L1424">
            <v>5.5725052590518382</v>
          </cell>
        </row>
        <row r="1425">
          <cell r="A1425" t="str">
            <v>FF4310</v>
          </cell>
          <cell r="J1425">
            <v>5000</v>
          </cell>
          <cell r="L1425">
            <v>13.931263147629597</v>
          </cell>
        </row>
        <row r="1426">
          <cell r="A1426" t="str">
            <v>FF4310</v>
          </cell>
          <cell r="J1426">
            <v>6000</v>
          </cell>
          <cell r="L1426">
            <v>16.717515777155516</v>
          </cell>
        </row>
        <row r="1427">
          <cell r="A1427" t="str">
            <v>FF4310</v>
          </cell>
          <cell r="J1427">
            <v>50000</v>
          </cell>
          <cell r="L1427">
            <v>140.23278642546626</v>
          </cell>
        </row>
        <row r="1428">
          <cell r="A1428" t="str">
            <v>FF4310</v>
          </cell>
          <cell r="J1428">
            <v>11000</v>
          </cell>
          <cell r="L1428">
            <v>30.851213013602578</v>
          </cell>
        </row>
        <row r="1429">
          <cell r="A1429" t="str">
            <v>FF4310</v>
          </cell>
          <cell r="J1429">
            <v>9840</v>
          </cell>
          <cell r="L1429">
            <v>27.597812368531763</v>
          </cell>
        </row>
        <row r="1430">
          <cell r="A1430" t="str">
            <v>FF4310</v>
          </cell>
          <cell r="J1430">
            <v>1900</v>
          </cell>
          <cell r="L1430">
            <v>5.328845884167718</v>
          </cell>
        </row>
        <row r="1431">
          <cell r="A1431" t="str">
            <v>FF4310</v>
          </cell>
          <cell r="J1431">
            <v>12000</v>
          </cell>
          <cell r="L1431">
            <v>33.655868742111906</v>
          </cell>
        </row>
        <row r="1432">
          <cell r="A1432" t="str">
            <v>FF4310</v>
          </cell>
          <cell r="J1432">
            <v>1200</v>
          </cell>
          <cell r="L1432">
            <v>3.3655868742111905</v>
          </cell>
        </row>
        <row r="1433">
          <cell r="A1433" t="str">
            <v>FF4310</v>
          </cell>
          <cell r="J1433">
            <v>5400</v>
          </cell>
          <cell r="L1433">
            <v>15.145140933950357</v>
          </cell>
        </row>
        <row r="1434">
          <cell r="A1434" t="str">
            <v>FF4310</v>
          </cell>
          <cell r="J1434">
            <v>1950</v>
          </cell>
          <cell r="L1434">
            <v>5.7641998847160023</v>
          </cell>
        </row>
        <row r="1435">
          <cell r="A1435" t="str">
            <v>FF4310</v>
          </cell>
          <cell r="J1435">
            <v>12000</v>
          </cell>
          <cell r="L1435">
            <v>35.471999290560014</v>
          </cell>
        </row>
        <row r="1436">
          <cell r="A1436" t="str">
            <v>FF4310</v>
          </cell>
          <cell r="J1436">
            <v>45000</v>
          </cell>
          <cell r="L1436">
            <v>122.20457045093487</v>
          </cell>
        </row>
        <row r="1437">
          <cell r="A1437" t="str">
            <v>FF4410</v>
          </cell>
          <cell r="J1437">
            <v>29880</v>
          </cell>
          <cell r="L1437">
            <v>76.342314030582912</v>
          </cell>
        </row>
        <row r="1438">
          <cell r="A1438" t="str">
            <v>FF4410</v>
          </cell>
          <cell r="J1438">
            <v>40000</v>
          </cell>
          <cell r="L1438">
            <v>102.19854622567995</v>
          </cell>
        </row>
        <row r="1439">
          <cell r="A1439" t="str">
            <v>FF4410</v>
          </cell>
          <cell r="J1439">
            <v>50000</v>
          </cell>
          <cell r="L1439">
            <v>127.74818278209993</v>
          </cell>
        </row>
        <row r="1440">
          <cell r="A1440" t="str">
            <v>FF4410</v>
          </cell>
          <cell r="J1440">
            <v>20000</v>
          </cell>
          <cell r="L1440">
            <v>51.099273112839974</v>
          </cell>
        </row>
        <row r="1441">
          <cell r="A1441" t="str">
            <v>FF4410</v>
          </cell>
          <cell r="J1441">
            <v>32000</v>
          </cell>
          <cell r="L1441">
            <v>81.758836980543961</v>
          </cell>
        </row>
        <row r="1442">
          <cell r="A1442" t="str">
            <v>FF4410</v>
          </cell>
          <cell r="J1442">
            <v>2900</v>
          </cell>
          <cell r="L1442">
            <v>7.5760544430946872</v>
          </cell>
        </row>
        <row r="1443">
          <cell r="A1443" t="str">
            <v>FF4410</v>
          </cell>
          <cell r="J1443">
            <v>19235</v>
          </cell>
          <cell r="L1443">
            <v>52.215103968727945</v>
          </cell>
        </row>
        <row r="1444">
          <cell r="A1444" t="str">
            <v>FF4410</v>
          </cell>
          <cell r="J1444">
            <v>32000</v>
          </cell>
          <cell r="L1444">
            <v>86.866822303056622</v>
          </cell>
        </row>
        <row r="1445">
          <cell r="A1445" t="str">
            <v>FF4410</v>
          </cell>
          <cell r="J1445">
            <v>1500</v>
          </cell>
          <cell r="L1445">
            <v>4.0718822954557794</v>
          </cell>
        </row>
        <row r="1446">
          <cell r="A1446" t="str">
            <v>FF4410</v>
          </cell>
          <cell r="J1446">
            <v>4100</v>
          </cell>
          <cell r="L1446">
            <v>11.12981160757913</v>
          </cell>
        </row>
        <row r="1447">
          <cell r="A1447" t="str">
            <v>FF4410</v>
          </cell>
          <cell r="J1447">
            <v>1200</v>
          </cell>
          <cell r="L1447">
            <v>3.2575058363646234</v>
          </cell>
        </row>
        <row r="1448">
          <cell r="A1448" t="str">
            <v>FF4410</v>
          </cell>
          <cell r="J1448">
            <v>20000</v>
          </cell>
          <cell r="L1448">
            <v>54.291763939410394</v>
          </cell>
        </row>
        <row r="1449">
          <cell r="A1449" t="str">
            <v>FF4410</v>
          </cell>
          <cell r="J1449">
            <v>1200</v>
          </cell>
          <cell r="L1449">
            <v>3.2575058363646234</v>
          </cell>
        </row>
        <row r="1450">
          <cell r="A1450" t="str">
            <v>FF4410</v>
          </cell>
          <cell r="J1450">
            <v>2100</v>
          </cell>
          <cell r="L1450">
            <v>5.7006352136380913</v>
          </cell>
        </row>
        <row r="1451">
          <cell r="A1451" t="str">
            <v>FF4410</v>
          </cell>
          <cell r="J1451">
            <v>15000</v>
          </cell>
          <cell r="L1451">
            <v>40.718822954557794</v>
          </cell>
        </row>
        <row r="1452">
          <cell r="A1452" t="str">
            <v>FF4410</v>
          </cell>
          <cell r="J1452">
            <v>2000</v>
          </cell>
          <cell r="L1452">
            <v>5.4291763939410389</v>
          </cell>
        </row>
        <row r="1453">
          <cell r="A1453" t="str">
            <v>FF4410</v>
          </cell>
          <cell r="J1453">
            <v>6480</v>
          </cell>
          <cell r="L1453">
            <v>18.177737881508079</v>
          </cell>
        </row>
        <row r="1454">
          <cell r="A1454" t="str">
            <v>FF4410</v>
          </cell>
          <cell r="J1454">
            <v>2000</v>
          </cell>
          <cell r="L1454">
            <v>5.6104129263913824</v>
          </cell>
        </row>
        <row r="1455">
          <cell r="A1455" t="str">
            <v>FF4410</v>
          </cell>
          <cell r="J1455">
            <v>5000</v>
          </cell>
          <cell r="L1455">
            <v>14.026032315978455</v>
          </cell>
        </row>
        <row r="1456">
          <cell r="A1456" t="str">
            <v>FF4410</v>
          </cell>
          <cell r="J1456">
            <v>1000</v>
          </cell>
          <cell r="L1456">
            <v>2.8052064631956912</v>
          </cell>
        </row>
        <row r="1457">
          <cell r="A1457" t="str">
            <v>FF4410</v>
          </cell>
          <cell r="J1457">
            <v>500</v>
          </cell>
          <cell r="L1457">
            <v>1.4026032315978456</v>
          </cell>
        </row>
        <row r="1458">
          <cell r="A1458" t="str">
            <v>FF4410</v>
          </cell>
          <cell r="J1458">
            <v>1120</v>
          </cell>
          <cell r="L1458">
            <v>3.141831238779174</v>
          </cell>
        </row>
        <row r="1459">
          <cell r="A1459" t="str">
            <v>FF4410</v>
          </cell>
          <cell r="J1459">
            <v>100</v>
          </cell>
          <cell r="L1459">
            <v>0.28052064631956913</v>
          </cell>
        </row>
        <row r="1460">
          <cell r="A1460" t="str">
            <v>FF4410</v>
          </cell>
          <cell r="J1460">
            <v>1000</v>
          </cell>
          <cell r="L1460">
            <v>2.8052064631956912</v>
          </cell>
        </row>
        <row r="1461">
          <cell r="A1461" t="str">
            <v>FF4410</v>
          </cell>
          <cell r="J1461">
            <v>13500</v>
          </cell>
          <cell r="L1461">
            <v>37.870287253141832</v>
          </cell>
        </row>
        <row r="1462">
          <cell r="A1462" t="str">
            <v>FF4410</v>
          </cell>
          <cell r="J1462">
            <v>2000</v>
          </cell>
          <cell r="L1462">
            <v>5.6104129263913824</v>
          </cell>
        </row>
        <row r="1463">
          <cell r="A1463" t="str">
            <v>FF4410</v>
          </cell>
          <cell r="J1463">
            <v>480</v>
          </cell>
          <cell r="L1463">
            <v>1.3464991023339317</v>
          </cell>
        </row>
        <row r="1464">
          <cell r="A1464" t="str">
            <v>FF4410</v>
          </cell>
          <cell r="J1464">
            <v>300</v>
          </cell>
          <cell r="L1464">
            <v>0.8358757888577758</v>
          </cell>
        </row>
        <row r="1465">
          <cell r="A1465" t="str">
            <v>FF4410</v>
          </cell>
          <cell r="J1465">
            <v>2000</v>
          </cell>
          <cell r="L1465">
            <v>5.5725052590518382</v>
          </cell>
        </row>
        <row r="1466">
          <cell r="A1466" t="str">
            <v>FF4410</v>
          </cell>
          <cell r="J1466">
            <v>64350</v>
          </cell>
          <cell r="L1466">
            <v>179.29535670999292</v>
          </cell>
        </row>
        <row r="1467">
          <cell r="A1467" t="str">
            <v>FF4410</v>
          </cell>
          <cell r="J1467">
            <v>500</v>
          </cell>
          <cell r="L1467">
            <v>1.3931263147629596</v>
          </cell>
        </row>
        <row r="1468">
          <cell r="A1468" t="str">
            <v>FF4410</v>
          </cell>
          <cell r="J1468">
            <v>100</v>
          </cell>
          <cell r="L1468">
            <v>0.27862526295259193</v>
          </cell>
        </row>
        <row r="1469">
          <cell r="A1469" t="str">
            <v>FF4410</v>
          </cell>
          <cell r="J1469">
            <v>25750</v>
          </cell>
          <cell r="L1469">
            <v>71.746005210292424</v>
          </cell>
        </row>
        <row r="1470">
          <cell r="A1470" t="str">
            <v>FF4410</v>
          </cell>
          <cell r="J1470">
            <v>1500</v>
          </cell>
          <cell r="L1470">
            <v>4.1793789442888789</v>
          </cell>
        </row>
        <row r="1471">
          <cell r="A1471" t="str">
            <v>FF4410</v>
          </cell>
          <cell r="J1471">
            <v>1000</v>
          </cell>
          <cell r="L1471">
            <v>2.7862526295259191</v>
          </cell>
        </row>
        <row r="1472">
          <cell r="A1472" t="str">
            <v>FF4410</v>
          </cell>
          <cell r="J1472">
            <v>8260</v>
          </cell>
          <cell r="L1472">
            <v>23.014446719884095</v>
          </cell>
        </row>
        <row r="1473">
          <cell r="A1473" t="str">
            <v>FF4410</v>
          </cell>
          <cell r="J1473">
            <v>3000</v>
          </cell>
          <cell r="L1473">
            <v>8.3587578885777578</v>
          </cell>
        </row>
        <row r="1474">
          <cell r="A1474" t="str">
            <v>FF4410</v>
          </cell>
          <cell r="J1474">
            <v>800</v>
          </cell>
          <cell r="L1474">
            <v>2.2290021036207355</v>
          </cell>
        </row>
        <row r="1475">
          <cell r="A1475" t="str">
            <v>FF4410</v>
          </cell>
          <cell r="J1475">
            <v>5950</v>
          </cell>
          <cell r="L1475">
            <v>16.687701584630485</v>
          </cell>
        </row>
        <row r="1476">
          <cell r="A1476" t="str">
            <v>FF4410</v>
          </cell>
          <cell r="J1476">
            <v>700</v>
          </cell>
          <cell r="L1476">
            <v>1.9632590099565277</v>
          </cell>
        </row>
        <row r="1477">
          <cell r="A1477" t="str">
            <v>FF4410</v>
          </cell>
          <cell r="J1477">
            <v>21500</v>
          </cell>
          <cell r="L1477">
            <v>60.300098162950498</v>
          </cell>
        </row>
        <row r="1478">
          <cell r="A1478" t="str">
            <v>FF4410</v>
          </cell>
          <cell r="J1478">
            <v>1000</v>
          </cell>
          <cell r="L1478">
            <v>2.8046557285093252</v>
          </cell>
        </row>
        <row r="1479">
          <cell r="A1479" t="str">
            <v>FF4410</v>
          </cell>
          <cell r="J1479">
            <v>7500</v>
          </cell>
          <cell r="L1479">
            <v>21.03491796381994</v>
          </cell>
        </row>
        <row r="1480">
          <cell r="A1480" t="str">
            <v>FF4410</v>
          </cell>
          <cell r="J1480">
            <v>1200</v>
          </cell>
          <cell r="L1480">
            <v>3.3655868742111905</v>
          </cell>
        </row>
        <row r="1481">
          <cell r="A1481" t="str">
            <v>FF4410</v>
          </cell>
          <cell r="J1481">
            <v>19450</v>
          </cell>
          <cell r="L1481">
            <v>57.494198850116021</v>
          </cell>
        </row>
        <row r="1482">
          <cell r="A1482" t="str">
            <v>FF4410</v>
          </cell>
          <cell r="J1482">
            <v>810</v>
          </cell>
          <cell r="L1482">
            <v>2.3943599521128007</v>
          </cell>
        </row>
        <row r="1483">
          <cell r="A1483" t="str">
            <v>FF4410</v>
          </cell>
          <cell r="J1483">
            <v>26133</v>
          </cell>
          <cell r="L1483">
            <v>77.249146455017069</v>
          </cell>
        </row>
        <row r="1484">
          <cell r="A1484" t="str">
            <v>FF4410</v>
          </cell>
          <cell r="J1484">
            <v>20000</v>
          </cell>
          <cell r="L1484">
            <v>57.752559160277791</v>
          </cell>
        </row>
        <row r="1485">
          <cell r="A1485" t="str">
            <v>FF4410</v>
          </cell>
          <cell r="J1485">
            <v>37834</v>
          </cell>
          <cell r="L1485">
            <v>109.25051616349749</v>
          </cell>
        </row>
        <row r="1486">
          <cell r="A1486" t="str">
            <v>FF4410</v>
          </cell>
          <cell r="J1486">
            <v>6750</v>
          </cell>
          <cell r="L1486">
            <v>18.330685567640231</v>
          </cell>
        </row>
        <row r="1487">
          <cell r="A1487" t="str">
            <v>FF4410</v>
          </cell>
          <cell r="J1487">
            <v>20000</v>
          </cell>
          <cell r="L1487">
            <v>54.313142422637718</v>
          </cell>
        </row>
        <row r="1488">
          <cell r="A1488" t="str">
            <v>FF4410</v>
          </cell>
          <cell r="J1488">
            <v>1200</v>
          </cell>
          <cell r="L1488">
            <v>3.258788545358263</v>
          </cell>
        </row>
        <row r="1489">
          <cell r="A1489" t="str">
            <v>FF4410</v>
          </cell>
          <cell r="J1489">
            <v>1200</v>
          </cell>
          <cell r="L1489">
            <v>3.258788545358263</v>
          </cell>
        </row>
        <row r="1490">
          <cell r="A1490" t="str">
            <v>FF4410</v>
          </cell>
          <cell r="J1490">
            <v>800</v>
          </cell>
          <cell r="L1490">
            <v>2.1725256969055087</v>
          </cell>
        </row>
        <row r="1491">
          <cell r="A1491" t="str">
            <v>FF4410</v>
          </cell>
          <cell r="J1491">
            <v>25000</v>
          </cell>
          <cell r="L1491">
            <v>67.891428028297142</v>
          </cell>
        </row>
        <row r="1492">
          <cell r="A1492" t="str">
            <v>FF4410</v>
          </cell>
          <cell r="J1492">
            <v>24500</v>
          </cell>
          <cell r="L1492">
            <v>66.533599467731207</v>
          </cell>
        </row>
        <row r="1493">
          <cell r="A1493" t="str">
            <v>FF4410</v>
          </cell>
          <cell r="J1493">
            <v>38433</v>
          </cell>
          <cell r="L1493">
            <v>104.37085013646177</v>
          </cell>
        </row>
        <row r="1494">
          <cell r="A1494" t="str">
            <v>FF4410</v>
          </cell>
          <cell r="J1494">
            <v>3733</v>
          </cell>
          <cell r="L1494">
            <v>10.137548033185329</v>
          </cell>
        </row>
        <row r="1495">
          <cell r="A1495" t="str">
            <v>FF4410</v>
          </cell>
          <cell r="J1495">
            <v>9823.75</v>
          </cell>
          <cell r="L1495">
            <v>26.667435799989143</v>
          </cell>
        </row>
        <row r="1496">
          <cell r="A1496" t="str">
            <v>FF4410</v>
          </cell>
          <cell r="J1496">
            <v>5000</v>
          </cell>
          <cell r="L1496">
            <v>13.572940984852599</v>
          </cell>
        </row>
        <row r="1497">
          <cell r="A1497" t="str">
            <v>FF4410</v>
          </cell>
          <cell r="J1497">
            <v>38000</v>
          </cell>
          <cell r="L1497">
            <v>106.59784560143626</v>
          </cell>
        </row>
        <row r="1498">
          <cell r="A1498" t="str">
            <v>FF4410</v>
          </cell>
          <cell r="J1498">
            <v>2000</v>
          </cell>
          <cell r="L1498">
            <v>5.6104129263913824</v>
          </cell>
        </row>
        <row r="1499">
          <cell r="A1499" t="str">
            <v>FF4410</v>
          </cell>
          <cell r="J1499">
            <v>2000</v>
          </cell>
          <cell r="L1499">
            <v>5.6104129263913824</v>
          </cell>
        </row>
        <row r="1500">
          <cell r="A1500" t="str">
            <v>FF4410</v>
          </cell>
          <cell r="J1500">
            <v>1000</v>
          </cell>
          <cell r="L1500">
            <v>2.8052064631956912</v>
          </cell>
        </row>
        <row r="1501">
          <cell r="A1501" t="str">
            <v>FF4410</v>
          </cell>
          <cell r="J1501">
            <v>33000</v>
          </cell>
          <cell r="L1501">
            <v>91.946336774355345</v>
          </cell>
        </row>
        <row r="1502">
          <cell r="A1502" t="str">
            <v>FF4410</v>
          </cell>
          <cell r="J1502">
            <v>1000</v>
          </cell>
          <cell r="L1502">
            <v>2.8046557285093252</v>
          </cell>
        </row>
        <row r="1503">
          <cell r="A1503" t="str">
            <v>FF4410</v>
          </cell>
          <cell r="J1503">
            <v>39500</v>
          </cell>
          <cell r="L1503">
            <v>110.78390127611836</v>
          </cell>
        </row>
        <row r="1504">
          <cell r="A1504" t="str">
            <v>FF4410</v>
          </cell>
          <cell r="J1504">
            <v>1000</v>
          </cell>
          <cell r="L1504">
            <v>2.8046557285093252</v>
          </cell>
        </row>
        <row r="1505">
          <cell r="A1505" t="str">
            <v>FF4410</v>
          </cell>
          <cell r="J1505">
            <v>2000</v>
          </cell>
          <cell r="L1505">
            <v>5.6093114570186504</v>
          </cell>
        </row>
        <row r="1506">
          <cell r="A1506" t="str">
            <v>FF4410</v>
          </cell>
          <cell r="J1506">
            <v>2000</v>
          </cell>
          <cell r="L1506">
            <v>5.6093114570186504</v>
          </cell>
        </row>
        <row r="1507">
          <cell r="A1507" t="str">
            <v>FF4410</v>
          </cell>
          <cell r="J1507">
            <v>1000</v>
          </cell>
          <cell r="L1507">
            <v>2.9559999408800008</v>
          </cell>
        </row>
        <row r="1508">
          <cell r="A1508" t="str">
            <v>FF4410</v>
          </cell>
          <cell r="J1508">
            <v>1000</v>
          </cell>
          <cell r="L1508">
            <v>2.9559999408800008</v>
          </cell>
        </row>
        <row r="1509">
          <cell r="A1509" t="str">
            <v>FF4410</v>
          </cell>
          <cell r="J1509">
            <v>32650</v>
          </cell>
          <cell r="L1509">
            <v>96.513398069732034</v>
          </cell>
        </row>
        <row r="1510">
          <cell r="A1510" t="str">
            <v>FF4410</v>
          </cell>
          <cell r="J1510">
            <v>1000</v>
          </cell>
          <cell r="L1510">
            <v>2.9559999408800008</v>
          </cell>
        </row>
        <row r="1511">
          <cell r="A1511" t="str">
            <v>FF4410</v>
          </cell>
          <cell r="J1511">
            <v>3000</v>
          </cell>
          <cell r="L1511">
            <v>8.8679998226400034</v>
          </cell>
        </row>
        <row r="1512">
          <cell r="A1512" t="str">
            <v>FF4410</v>
          </cell>
          <cell r="J1512">
            <v>2000</v>
          </cell>
          <cell r="L1512">
            <v>5.9119998817600017</v>
          </cell>
        </row>
        <row r="1513">
          <cell r="A1513" t="str">
            <v>FF4410</v>
          </cell>
          <cell r="J1513">
            <v>1000</v>
          </cell>
          <cell r="L1513">
            <v>2.9559999408800008</v>
          </cell>
        </row>
        <row r="1514">
          <cell r="A1514" t="str">
            <v>FF4410</v>
          </cell>
          <cell r="J1514">
            <v>4000</v>
          </cell>
          <cell r="L1514">
            <v>11.823999763520003</v>
          </cell>
        </row>
        <row r="1515">
          <cell r="A1515" t="str">
            <v>FF4410</v>
          </cell>
          <cell r="J1515">
            <v>3000</v>
          </cell>
          <cell r="L1515">
            <v>8.8679998226400034</v>
          </cell>
        </row>
        <row r="1516">
          <cell r="A1516" t="str">
            <v>FF4410</v>
          </cell>
          <cell r="J1516">
            <v>1000</v>
          </cell>
          <cell r="L1516">
            <v>2.8876279580138893</v>
          </cell>
        </row>
        <row r="1517">
          <cell r="A1517" t="str">
            <v>FF4410</v>
          </cell>
          <cell r="J1517">
            <v>2000</v>
          </cell>
          <cell r="L1517">
            <v>5.7752559160277785</v>
          </cell>
        </row>
        <row r="1518">
          <cell r="A1518" t="str">
            <v>FF4410</v>
          </cell>
          <cell r="J1518">
            <v>45750</v>
          </cell>
          <cell r="L1518">
            <v>132.10897907913545</v>
          </cell>
        </row>
        <row r="1519">
          <cell r="A1519" t="str">
            <v>FF4410</v>
          </cell>
          <cell r="J1519">
            <v>1000</v>
          </cell>
          <cell r="L1519">
            <v>2.8876279580138893</v>
          </cell>
        </row>
        <row r="1520">
          <cell r="A1520" t="str">
            <v>FF4410</v>
          </cell>
          <cell r="J1520">
            <v>2000</v>
          </cell>
          <cell r="L1520">
            <v>5.7752559160277785</v>
          </cell>
        </row>
        <row r="1521">
          <cell r="A1521" t="str">
            <v>FF4410</v>
          </cell>
          <cell r="J1521">
            <v>2000</v>
          </cell>
          <cell r="L1521">
            <v>5.4313142422637712</v>
          </cell>
        </row>
        <row r="1522">
          <cell r="A1522" t="str">
            <v>FF4410</v>
          </cell>
          <cell r="J1522">
            <v>2240</v>
          </cell>
          <cell r="L1522">
            <v>6.0830719513354241</v>
          </cell>
        </row>
        <row r="1523">
          <cell r="A1523" t="str">
            <v>FF4410</v>
          </cell>
          <cell r="J1523">
            <v>1000</v>
          </cell>
          <cell r="L1523">
            <v>2.7156571211318856</v>
          </cell>
        </row>
        <row r="1524">
          <cell r="A1524" t="str">
            <v>FF4410</v>
          </cell>
          <cell r="J1524">
            <v>2000</v>
          </cell>
          <cell r="L1524">
            <v>5.4313142422637712</v>
          </cell>
        </row>
        <row r="1525">
          <cell r="A1525" t="str">
            <v>FF4410</v>
          </cell>
          <cell r="J1525">
            <v>56250</v>
          </cell>
          <cell r="L1525">
            <v>152.75571306366857</v>
          </cell>
        </row>
        <row r="1526">
          <cell r="A1526" t="str">
            <v>FF4410</v>
          </cell>
          <cell r="J1526">
            <v>3000</v>
          </cell>
          <cell r="L1526">
            <v>8.1469713633956573</v>
          </cell>
        </row>
        <row r="1527">
          <cell r="A1527" t="str">
            <v>FF4410</v>
          </cell>
          <cell r="J1527">
            <v>1000</v>
          </cell>
          <cell r="L1527">
            <v>2.7156571211318856</v>
          </cell>
        </row>
        <row r="1528">
          <cell r="A1528" t="str">
            <v>FF4410</v>
          </cell>
          <cell r="J1528">
            <v>600</v>
          </cell>
          <cell r="L1528">
            <v>1.6293942726791315</v>
          </cell>
        </row>
        <row r="1529">
          <cell r="A1529" t="str">
            <v>FF4410</v>
          </cell>
          <cell r="J1529">
            <v>1000</v>
          </cell>
          <cell r="L1529">
            <v>2.7156571211318856</v>
          </cell>
        </row>
        <row r="1530">
          <cell r="A1530" t="str">
            <v>FF4410</v>
          </cell>
          <cell r="J1530">
            <v>2000</v>
          </cell>
          <cell r="L1530">
            <v>5.4313142422637712</v>
          </cell>
        </row>
        <row r="1531">
          <cell r="A1531" t="str">
            <v>FF4410</v>
          </cell>
          <cell r="J1531">
            <v>1000</v>
          </cell>
          <cell r="L1531">
            <v>2.7156571211318856</v>
          </cell>
        </row>
        <row r="1532">
          <cell r="A1532" t="str">
            <v>FF4410</v>
          </cell>
          <cell r="J1532">
            <v>900</v>
          </cell>
          <cell r="L1532">
            <v>2.4440914090186974</v>
          </cell>
        </row>
        <row r="1533">
          <cell r="A1533" t="str">
            <v>FF4410</v>
          </cell>
          <cell r="J1533">
            <v>2000</v>
          </cell>
          <cell r="L1533">
            <v>5.4313142422637712</v>
          </cell>
        </row>
        <row r="1534">
          <cell r="A1534" t="str">
            <v>FF4410</v>
          </cell>
          <cell r="J1534">
            <v>20000</v>
          </cell>
          <cell r="L1534">
            <v>54.313142422637718</v>
          </cell>
        </row>
        <row r="1535">
          <cell r="A1535" t="str">
            <v>FF4410</v>
          </cell>
          <cell r="J1535">
            <v>2525</v>
          </cell>
          <cell r="L1535">
            <v>6.8570342308580114</v>
          </cell>
        </row>
        <row r="1536">
          <cell r="A1536" t="str">
            <v>FF4410</v>
          </cell>
          <cell r="J1536">
            <v>14000</v>
          </cell>
          <cell r="L1536">
            <v>38.019199695846403</v>
          </cell>
        </row>
        <row r="1537">
          <cell r="A1537" t="str">
            <v>FF4410</v>
          </cell>
          <cell r="J1537">
            <v>3000</v>
          </cell>
          <cell r="L1537">
            <v>8.4156193895870732</v>
          </cell>
        </row>
        <row r="1538">
          <cell r="A1538" t="str">
            <v>FF4410</v>
          </cell>
          <cell r="J1538">
            <v>1000</v>
          </cell>
          <cell r="L1538">
            <v>2.7862526295259191</v>
          </cell>
        </row>
        <row r="1539">
          <cell r="A1539" t="str">
            <v>FF4410</v>
          </cell>
          <cell r="J1539">
            <v>5000</v>
          </cell>
          <cell r="L1539">
            <v>13.931263147629597</v>
          </cell>
        </row>
        <row r="1540">
          <cell r="A1540" t="str">
            <v>FF4410</v>
          </cell>
          <cell r="J1540">
            <v>1000</v>
          </cell>
          <cell r="L1540">
            <v>2.7862526295259191</v>
          </cell>
        </row>
        <row r="1541">
          <cell r="A1541" t="str">
            <v>FF4410</v>
          </cell>
          <cell r="J1541">
            <v>2000</v>
          </cell>
          <cell r="L1541">
            <v>5.5725052590518382</v>
          </cell>
        </row>
        <row r="1542">
          <cell r="A1542" t="str">
            <v>FF4410</v>
          </cell>
          <cell r="J1542">
            <v>3000</v>
          </cell>
          <cell r="L1542">
            <v>8.3587578885777578</v>
          </cell>
        </row>
        <row r="1543">
          <cell r="A1543" t="str">
            <v>FF4410</v>
          </cell>
          <cell r="J1543">
            <v>3000</v>
          </cell>
          <cell r="L1543">
            <v>8.3587578885777578</v>
          </cell>
        </row>
        <row r="1544">
          <cell r="A1544" t="str">
            <v>FF4410</v>
          </cell>
          <cell r="J1544">
            <v>4000</v>
          </cell>
          <cell r="L1544">
            <v>11.145010518103676</v>
          </cell>
        </row>
        <row r="1545">
          <cell r="A1545" t="str">
            <v>FF4410</v>
          </cell>
          <cell r="J1545">
            <v>13000</v>
          </cell>
          <cell r="L1545">
            <v>36.46052447062123</v>
          </cell>
        </row>
        <row r="1546">
          <cell r="A1546" t="str">
            <v>FF4410</v>
          </cell>
          <cell r="J1546">
            <v>3400</v>
          </cell>
          <cell r="L1546">
            <v>9.5358294769317062</v>
          </cell>
        </row>
        <row r="1547">
          <cell r="A1547" t="str">
            <v>FF4410</v>
          </cell>
          <cell r="J1547">
            <v>18900</v>
          </cell>
          <cell r="L1547">
            <v>53.007993268826247</v>
          </cell>
        </row>
        <row r="1548">
          <cell r="A1548" t="str">
            <v>FF4410</v>
          </cell>
          <cell r="J1548">
            <v>15930</v>
          </cell>
          <cell r="L1548">
            <v>44.67816575515355</v>
          </cell>
        </row>
        <row r="1549">
          <cell r="A1549" t="str">
            <v>FF4410</v>
          </cell>
          <cell r="J1549">
            <v>2000</v>
          </cell>
          <cell r="L1549">
            <v>5.6093114570186504</v>
          </cell>
        </row>
        <row r="1550">
          <cell r="A1550" t="str">
            <v>FF4410</v>
          </cell>
          <cell r="J1550">
            <v>1000</v>
          </cell>
          <cell r="L1550">
            <v>2.8046557285093252</v>
          </cell>
        </row>
        <row r="1551">
          <cell r="A1551" t="str">
            <v>FF4410</v>
          </cell>
          <cell r="J1551">
            <v>1000</v>
          </cell>
          <cell r="L1551">
            <v>2.9559999408800008</v>
          </cell>
        </row>
        <row r="1552">
          <cell r="A1552" t="str">
            <v>FF4410</v>
          </cell>
          <cell r="J1552">
            <v>36421.56</v>
          </cell>
          <cell r="L1552">
            <v>107.6621292067574</v>
          </cell>
        </row>
        <row r="1553">
          <cell r="A1553" t="str">
            <v>FF4410</v>
          </cell>
          <cell r="J1553">
            <v>22482</v>
          </cell>
          <cell r="L1553">
            <v>66.45679067086418</v>
          </cell>
        </row>
        <row r="1554">
          <cell r="A1554" t="str">
            <v>FF4410</v>
          </cell>
          <cell r="J1554">
            <v>1100</v>
          </cell>
          <cell r="L1554">
            <v>3.2515999349680009</v>
          </cell>
        </row>
        <row r="1555">
          <cell r="A1555" t="str">
            <v>FF4410</v>
          </cell>
          <cell r="J1555">
            <v>5578.02</v>
          </cell>
          <cell r="L1555">
            <v>16.488626790227464</v>
          </cell>
        </row>
        <row r="1556">
          <cell r="A1556" t="str">
            <v>FF4410</v>
          </cell>
          <cell r="J1556">
            <v>6000</v>
          </cell>
          <cell r="L1556">
            <v>17.325767748083337</v>
          </cell>
        </row>
        <row r="1557">
          <cell r="A1557" t="str">
            <v>FF4410</v>
          </cell>
          <cell r="J1557">
            <v>2000</v>
          </cell>
          <cell r="L1557">
            <v>5.7752559160277785</v>
          </cell>
        </row>
        <row r="1558">
          <cell r="A1558" t="str">
            <v>FF4410</v>
          </cell>
          <cell r="J1558">
            <v>2000</v>
          </cell>
          <cell r="L1558">
            <v>5.7752559160277785</v>
          </cell>
        </row>
        <row r="1559">
          <cell r="A1559" t="str">
            <v>FF4410</v>
          </cell>
          <cell r="J1559">
            <v>43763</v>
          </cell>
          <cell r="L1559">
            <v>118.84530259209471</v>
          </cell>
        </row>
        <row r="1560">
          <cell r="A1560" t="str">
            <v>FF4410</v>
          </cell>
          <cell r="J1560">
            <v>2000</v>
          </cell>
          <cell r="L1560">
            <v>5.4313142422637712</v>
          </cell>
        </row>
        <row r="1561">
          <cell r="A1561" t="str">
            <v>FF4410</v>
          </cell>
          <cell r="J1561">
            <v>44241.120000000003</v>
          </cell>
          <cell r="L1561">
            <v>120.1437125748503</v>
          </cell>
        </row>
        <row r="1562">
          <cell r="A1562" t="str">
            <v>FF4410</v>
          </cell>
          <cell r="J1562">
            <v>9000</v>
          </cell>
          <cell r="L1562">
            <v>25.246858168761218</v>
          </cell>
        </row>
        <row r="1563">
          <cell r="A1563" t="str">
            <v>FF4410</v>
          </cell>
          <cell r="J1563">
            <v>3000</v>
          </cell>
          <cell r="L1563">
            <v>8.4156193895870732</v>
          </cell>
        </row>
        <row r="1564">
          <cell r="A1564" t="str">
            <v>FF4410</v>
          </cell>
          <cell r="J1564">
            <v>2000</v>
          </cell>
          <cell r="L1564">
            <v>5.6104129263913824</v>
          </cell>
        </row>
        <row r="1565">
          <cell r="A1565" t="str">
            <v>FF4410</v>
          </cell>
          <cell r="J1565">
            <v>25000</v>
          </cell>
          <cell r="L1565">
            <v>69.656315738147981</v>
          </cell>
        </row>
        <row r="1566">
          <cell r="A1566" t="str">
            <v>FF4410</v>
          </cell>
          <cell r="J1566">
            <v>5880</v>
          </cell>
          <cell r="L1566">
            <v>16.383165461612407</v>
          </cell>
        </row>
        <row r="1567">
          <cell r="A1567" t="str">
            <v>FF4410</v>
          </cell>
          <cell r="J1567">
            <v>2820</v>
          </cell>
          <cell r="L1567">
            <v>7.8572324152630921</v>
          </cell>
        </row>
        <row r="1568">
          <cell r="A1568" t="str">
            <v>FF4410</v>
          </cell>
          <cell r="J1568">
            <v>800</v>
          </cell>
          <cell r="L1568">
            <v>2.2290021036207355</v>
          </cell>
        </row>
        <row r="1569">
          <cell r="A1569" t="str">
            <v>FF4410</v>
          </cell>
          <cell r="J1569">
            <v>11000</v>
          </cell>
          <cell r="L1569">
            <v>30.648778924785113</v>
          </cell>
        </row>
        <row r="1570">
          <cell r="A1570" t="str">
            <v>FF4410</v>
          </cell>
          <cell r="J1570">
            <v>7200</v>
          </cell>
          <cell r="L1570">
            <v>20.06101893258662</v>
          </cell>
        </row>
        <row r="1571">
          <cell r="A1571" t="str">
            <v>FF4410</v>
          </cell>
          <cell r="J1571">
            <v>2880</v>
          </cell>
          <cell r="L1571">
            <v>8.0244075730346474</v>
          </cell>
        </row>
        <row r="1572">
          <cell r="A1572" t="str">
            <v>FF4410</v>
          </cell>
          <cell r="J1572">
            <v>14500</v>
          </cell>
          <cell r="L1572">
            <v>40.400663128125828</v>
          </cell>
        </row>
        <row r="1573">
          <cell r="A1573" t="str">
            <v>FF4410</v>
          </cell>
          <cell r="J1573">
            <v>17500</v>
          </cell>
          <cell r="L1573">
            <v>48.759421016703591</v>
          </cell>
        </row>
        <row r="1574">
          <cell r="A1574" t="str">
            <v>FF4410</v>
          </cell>
          <cell r="J1574">
            <v>17500</v>
          </cell>
          <cell r="L1574">
            <v>48.759421016703591</v>
          </cell>
        </row>
        <row r="1575">
          <cell r="A1575" t="str">
            <v>FF4410</v>
          </cell>
          <cell r="J1575">
            <v>6000</v>
          </cell>
          <cell r="L1575">
            <v>16.717515777155516</v>
          </cell>
        </row>
        <row r="1576">
          <cell r="A1576" t="str">
            <v>FF4410</v>
          </cell>
          <cell r="J1576">
            <v>9000</v>
          </cell>
          <cell r="L1576">
            <v>25.24190155658393</v>
          </cell>
        </row>
        <row r="1577">
          <cell r="A1577" t="str">
            <v>FF4410</v>
          </cell>
          <cell r="J1577">
            <v>9000</v>
          </cell>
          <cell r="L1577">
            <v>25.24190155658393</v>
          </cell>
        </row>
        <row r="1578">
          <cell r="A1578" t="str">
            <v>FF4410</v>
          </cell>
          <cell r="J1578">
            <v>9000</v>
          </cell>
          <cell r="L1578">
            <v>25.24190155658393</v>
          </cell>
        </row>
        <row r="1579">
          <cell r="A1579" t="str">
            <v>FF4410</v>
          </cell>
          <cell r="J1579">
            <v>2500</v>
          </cell>
          <cell r="L1579">
            <v>7.3899998522000026</v>
          </cell>
        </row>
        <row r="1580">
          <cell r="A1580" t="str">
            <v>FF4410</v>
          </cell>
          <cell r="J1580">
            <v>2000</v>
          </cell>
          <cell r="L1580">
            <v>5.9119998817600017</v>
          </cell>
        </row>
        <row r="1581">
          <cell r="A1581" t="str">
            <v>FF4410</v>
          </cell>
          <cell r="J1581">
            <v>3000</v>
          </cell>
          <cell r="L1581">
            <v>8.8679998226400034</v>
          </cell>
        </row>
        <row r="1582">
          <cell r="A1582" t="str">
            <v>FF4410</v>
          </cell>
          <cell r="J1582">
            <v>5000</v>
          </cell>
          <cell r="L1582">
            <v>14.779999704400005</v>
          </cell>
        </row>
        <row r="1583">
          <cell r="A1583" t="str">
            <v>FF4410</v>
          </cell>
          <cell r="J1583">
            <v>1600</v>
          </cell>
          <cell r="L1583">
            <v>4.7295999054080013</v>
          </cell>
        </row>
        <row r="1584">
          <cell r="A1584" t="str">
            <v>FF4410</v>
          </cell>
          <cell r="J1584">
            <v>8700</v>
          </cell>
          <cell r="L1584">
            <v>25.71719948565601</v>
          </cell>
        </row>
        <row r="1585">
          <cell r="A1585" t="str">
            <v>FF4410</v>
          </cell>
          <cell r="J1585">
            <v>1000</v>
          </cell>
          <cell r="L1585">
            <v>2.9559999408800008</v>
          </cell>
        </row>
        <row r="1586">
          <cell r="A1586" t="str">
            <v>FF4410</v>
          </cell>
          <cell r="J1586">
            <v>9000</v>
          </cell>
          <cell r="L1586">
            <v>25.988651622125005</v>
          </cell>
        </row>
        <row r="1587">
          <cell r="A1587" t="str">
            <v>FF4410</v>
          </cell>
          <cell r="J1587">
            <v>52600</v>
          </cell>
          <cell r="L1587">
            <v>151.88923059153058</v>
          </cell>
        </row>
        <row r="1588">
          <cell r="A1588" t="str">
            <v>FF4410</v>
          </cell>
          <cell r="J1588">
            <v>80000</v>
          </cell>
          <cell r="L1588">
            <v>208.99460532674999</v>
          </cell>
        </row>
        <row r="1589">
          <cell r="A1589" t="str">
            <v>FF4410</v>
          </cell>
          <cell r="J1589">
            <v>80000</v>
          </cell>
          <cell r="L1589">
            <v>217.16705575764158</v>
          </cell>
        </row>
        <row r="1590">
          <cell r="A1590" t="str">
            <v>FF4410</v>
          </cell>
          <cell r="J1590">
            <v>80000</v>
          </cell>
          <cell r="L1590">
            <v>224.41651705565528</v>
          </cell>
        </row>
        <row r="1591">
          <cell r="A1591" t="str">
            <v>FF4410</v>
          </cell>
          <cell r="J1591">
            <v>80000</v>
          </cell>
          <cell r="L1591">
            <v>222.90021036207355</v>
          </cell>
        </row>
        <row r="1592">
          <cell r="A1592" t="str">
            <v>FF4410</v>
          </cell>
          <cell r="J1592">
            <v>80000</v>
          </cell>
          <cell r="L1592">
            <v>224.37245828074603</v>
          </cell>
        </row>
        <row r="1593">
          <cell r="A1593" t="str">
            <v>FF4410</v>
          </cell>
          <cell r="J1593">
            <v>80000</v>
          </cell>
          <cell r="L1593">
            <v>236.47999527040008</v>
          </cell>
        </row>
        <row r="1594">
          <cell r="A1594" t="str">
            <v>FF4410</v>
          </cell>
          <cell r="J1594">
            <v>80000</v>
          </cell>
          <cell r="L1594">
            <v>231.01023664111116</v>
          </cell>
        </row>
        <row r="1595">
          <cell r="A1595" t="str">
            <v>FF4410</v>
          </cell>
          <cell r="J1595">
            <v>17000</v>
          </cell>
          <cell r="L1595">
            <v>46.16617105924206</v>
          </cell>
        </row>
        <row r="1596">
          <cell r="A1596" t="str">
            <v>FF4410</v>
          </cell>
          <cell r="J1596">
            <v>80000</v>
          </cell>
          <cell r="L1596">
            <v>217.25256969055087</v>
          </cell>
        </row>
        <row r="1597">
          <cell r="A1597" t="str">
            <v>FF4410</v>
          </cell>
          <cell r="J1597">
            <v>14300</v>
          </cell>
          <cell r="L1597">
            <v>38.818611216678427</v>
          </cell>
        </row>
        <row r="1598">
          <cell r="A1598" t="str">
            <v>FF4410</v>
          </cell>
          <cell r="J1598">
            <v>12800</v>
          </cell>
          <cell r="L1598">
            <v>34.746728921222648</v>
          </cell>
        </row>
        <row r="1599">
          <cell r="A1599" t="str">
            <v>FF4410</v>
          </cell>
          <cell r="J1599">
            <v>12800</v>
          </cell>
          <cell r="L1599">
            <v>34.746728921222648</v>
          </cell>
        </row>
        <row r="1600">
          <cell r="A1600" t="str">
            <v>FF4410</v>
          </cell>
          <cell r="J1600">
            <v>34700</v>
          </cell>
          <cell r="L1600">
            <v>94.196210434877031</v>
          </cell>
        </row>
        <row r="1601">
          <cell r="A1601" t="str">
            <v>FF4410</v>
          </cell>
          <cell r="J1601">
            <v>34700</v>
          </cell>
          <cell r="L1601">
            <v>94.196210434877031</v>
          </cell>
        </row>
        <row r="1602">
          <cell r="A1602" t="str">
            <v>FF4410</v>
          </cell>
          <cell r="J1602">
            <v>15000</v>
          </cell>
          <cell r="L1602">
            <v>40.718822954557794</v>
          </cell>
        </row>
        <row r="1603">
          <cell r="A1603" t="str">
            <v>FF4410</v>
          </cell>
          <cell r="J1603">
            <v>25000</v>
          </cell>
          <cell r="L1603">
            <v>67.864704924262995</v>
          </cell>
        </row>
        <row r="1604">
          <cell r="A1604" t="str">
            <v>FF4410</v>
          </cell>
          <cell r="J1604">
            <v>7500</v>
          </cell>
          <cell r="L1604">
            <v>20.359411477278897</v>
          </cell>
        </row>
        <row r="1605">
          <cell r="A1605" t="str">
            <v>FF4410</v>
          </cell>
          <cell r="J1605">
            <v>102800</v>
          </cell>
          <cell r="L1605">
            <v>288.37522441651703</v>
          </cell>
        </row>
        <row r="1606">
          <cell r="A1606" t="str">
            <v>FF4410</v>
          </cell>
          <cell r="J1606">
            <v>31500</v>
          </cell>
          <cell r="L1606">
            <v>88.364003590664268</v>
          </cell>
        </row>
        <row r="1607">
          <cell r="A1607" t="str">
            <v>FF4410</v>
          </cell>
          <cell r="J1607">
            <v>25000</v>
          </cell>
          <cell r="L1607">
            <v>70.130161579892274</v>
          </cell>
        </row>
        <row r="1608">
          <cell r="A1608" t="str">
            <v>FF4410</v>
          </cell>
          <cell r="J1608">
            <v>8000</v>
          </cell>
          <cell r="L1608">
            <v>22.44165170556553</v>
          </cell>
        </row>
        <row r="1609">
          <cell r="A1609" t="str">
            <v>FF4410</v>
          </cell>
          <cell r="J1609">
            <v>3100</v>
          </cell>
          <cell r="L1609">
            <v>8.6961400359066428</v>
          </cell>
        </row>
        <row r="1610">
          <cell r="A1610" t="str">
            <v>FF4410</v>
          </cell>
          <cell r="J1610">
            <v>6600</v>
          </cell>
          <cell r="L1610">
            <v>18.51436265709156</v>
          </cell>
        </row>
        <row r="1611">
          <cell r="A1611" t="str">
            <v>FF4410</v>
          </cell>
          <cell r="J1611">
            <v>10000</v>
          </cell>
          <cell r="L1611">
            <v>28.05206463195691</v>
          </cell>
        </row>
        <row r="1612">
          <cell r="A1612" t="str">
            <v>FF4410</v>
          </cell>
          <cell r="J1612">
            <v>5000</v>
          </cell>
          <cell r="L1612">
            <v>14.026032315978455</v>
          </cell>
        </row>
        <row r="1613">
          <cell r="A1613" t="str">
            <v>FF4410</v>
          </cell>
          <cell r="J1613">
            <v>6000</v>
          </cell>
          <cell r="L1613">
            <v>16.717515777155516</v>
          </cell>
        </row>
        <row r="1614">
          <cell r="A1614" t="str">
            <v>FF4410</v>
          </cell>
          <cell r="J1614">
            <v>3000</v>
          </cell>
          <cell r="L1614">
            <v>8.3587578885777578</v>
          </cell>
        </row>
        <row r="1615">
          <cell r="A1615" t="str">
            <v>FF4410</v>
          </cell>
          <cell r="J1615">
            <v>5000</v>
          </cell>
          <cell r="L1615">
            <v>13.931263147629597</v>
          </cell>
        </row>
        <row r="1616">
          <cell r="A1616" t="str">
            <v>FF4410</v>
          </cell>
          <cell r="J1616">
            <v>16865</v>
          </cell>
          <cell r="L1616">
            <v>47.300518861309776</v>
          </cell>
        </row>
        <row r="1617">
          <cell r="A1617" t="str">
            <v>FF4410</v>
          </cell>
          <cell r="J1617">
            <v>10000</v>
          </cell>
          <cell r="L1617">
            <v>28.046557285093254</v>
          </cell>
        </row>
        <row r="1618">
          <cell r="A1618" t="str">
            <v>FF4410</v>
          </cell>
          <cell r="J1618">
            <v>3000</v>
          </cell>
          <cell r="L1618">
            <v>8.4139671855279765</v>
          </cell>
        </row>
        <row r="1619">
          <cell r="A1619" t="str">
            <v>FF4410</v>
          </cell>
          <cell r="J1619">
            <v>10000</v>
          </cell>
          <cell r="L1619">
            <v>28.046557285093254</v>
          </cell>
        </row>
        <row r="1620">
          <cell r="A1620" t="str">
            <v>FF4410</v>
          </cell>
          <cell r="J1620">
            <v>10000</v>
          </cell>
          <cell r="L1620">
            <v>28.046557285093254</v>
          </cell>
        </row>
        <row r="1621">
          <cell r="A1621" t="str">
            <v>FF4410</v>
          </cell>
          <cell r="J1621">
            <v>22675</v>
          </cell>
          <cell r="L1621">
            <v>63.595568643948951</v>
          </cell>
        </row>
        <row r="1622">
          <cell r="A1622" t="str">
            <v>FF4410</v>
          </cell>
          <cell r="J1622">
            <v>17353</v>
          </cell>
          <cell r="L1622">
            <v>48.669190856822325</v>
          </cell>
        </row>
        <row r="1623">
          <cell r="A1623" t="str">
            <v>FF4410</v>
          </cell>
          <cell r="J1623">
            <v>2800</v>
          </cell>
          <cell r="L1623">
            <v>7.8530360398261108</v>
          </cell>
        </row>
        <row r="1624">
          <cell r="A1624" t="str">
            <v>FF4410</v>
          </cell>
          <cell r="J1624">
            <v>6000</v>
          </cell>
          <cell r="L1624">
            <v>17.735999645280007</v>
          </cell>
        </row>
        <row r="1625">
          <cell r="A1625" t="str">
            <v>FF4410</v>
          </cell>
          <cell r="J1625">
            <v>1080</v>
          </cell>
          <cell r="L1625">
            <v>3.1924799361504013</v>
          </cell>
        </row>
        <row r="1626">
          <cell r="A1626" t="str">
            <v>FF4410</v>
          </cell>
          <cell r="J1626">
            <v>2300</v>
          </cell>
          <cell r="L1626">
            <v>6.7987998640240024</v>
          </cell>
        </row>
        <row r="1627">
          <cell r="A1627" t="str">
            <v>FF4410</v>
          </cell>
          <cell r="J1627">
            <v>4000</v>
          </cell>
          <cell r="L1627">
            <v>11.823999763520003</v>
          </cell>
        </row>
        <row r="1628">
          <cell r="A1628" t="str">
            <v>FF4410</v>
          </cell>
          <cell r="J1628">
            <v>10000</v>
          </cell>
          <cell r="L1628">
            <v>29.55999940880001</v>
          </cell>
        </row>
        <row r="1629">
          <cell r="A1629" t="str">
            <v>FF4410</v>
          </cell>
          <cell r="J1629">
            <v>2200</v>
          </cell>
          <cell r="L1629">
            <v>6.5031998699360019</v>
          </cell>
        </row>
        <row r="1630">
          <cell r="A1630" t="str">
            <v>FF4410</v>
          </cell>
          <cell r="J1630">
            <v>2460</v>
          </cell>
          <cell r="L1630">
            <v>7.1035647767141681</v>
          </cell>
        </row>
        <row r="1631">
          <cell r="A1631" t="str">
            <v>FF4410</v>
          </cell>
          <cell r="J1631">
            <v>10000</v>
          </cell>
          <cell r="L1631">
            <v>28.876279580138895</v>
          </cell>
        </row>
        <row r="1632">
          <cell r="A1632" t="str">
            <v>FF4410</v>
          </cell>
          <cell r="J1632">
            <v>10000</v>
          </cell>
          <cell r="L1632">
            <v>28.876279580138895</v>
          </cell>
        </row>
        <row r="1633">
          <cell r="A1633" t="str">
            <v>FF4410</v>
          </cell>
          <cell r="J1633">
            <v>2000</v>
          </cell>
          <cell r="L1633">
            <v>5.7752559160277785</v>
          </cell>
        </row>
        <row r="1634">
          <cell r="A1634" t="str">
            <v>FF4410</v>
          </cell>
          <cell r="J1634">
            <v>2000</v>
          </cell>
          <cell r="L1634">
            <v>5.7752559160277785</v>
          </cell>
        </row>
        <row r="1635">
          <cell r="A1635" t="str">
            <v>FF4410</v>
          </cell>
          <cell r="J1635">
            <v>10000</v>
          </cell>
          <cell r="L1635">
            <v>28.876279580138895</v>
          </cell>
        </row>
        <row r="1636">
          <cell r="A1636" t="str">
            <v>FF4410</v>
          </cell>
          <cell r="J1636">
            <v>1000</v>
          </cell>
          <cell r="L1636">
            <v>2.8876279580138893</v>
          </cell>
        </row>
        <row r="1637">
          <cell r="A1637" t="str">
            <v>FF4410</v>
          </cell>
          <cell r="J1637">
            <v>33000</v>
          </cell>
          <cell r="L1637">
            <v>89.616684997352237</v>
          </cell>
        </row>
        <row r="1638">
          <cell r="A1638" t="str">
            <v>FF4410</v>
          </cell>
          <cell r="J1638">
            <v>10000</v>
          </cell>
          <cell r="L1638">
            <v>27.156571211318859</v>
          </cell>
        </row>
        <row r="1639">
          <cell r="A1639" t="str">
            <v>FF4410</v>
          </cell>
          <cell r="J1639">
            <v>2460</v>
          </cell>
          <cell r="L1639">
            <v>6.6805165179844392</v>
          </cell>
        </row>
        <row r="1640">
          <cell r="A1640" t="str">
            <v>FF5210</v>
          </cell>
          <cell r="J1640">
            <v>1500000</v>
          </cell>
          <cell r="L1640">
            <v>4206.9835927639879</v>
          </cell>
        </row>
        <row r="1641">
          <cell r="A1641" t="str">
            <v>FF5610</v>
          </cell>
          <cell r="J1641">
            <v>140734.79999999999</v>
          </cell>
          <cell r="L1641">
            <v>394.79017055655294</v>
          </cell>
        </row>
        <row r="1642">
          <cell r="A1642" t="str">
            <v>FF5610</v>
          </cell>
          <cell r="J1642">
            <v>342</v>
          </cell>
          <cell r="L1642">
            <v>0.95289839929786446</v>
          </cell>
        </row>
        <row r="1643">
          <cell r="A1643" t="str">
            <v>FF5610</v>
          </cell>
          <cell r="J1643">
            <v>712</v>
          </cell>
          <cell r="L1643">
            <v>1.9838118722224545</v>
          </cell>
        </row>
        <row r="1644">
          <cell r="A1644" t="str">
            <v>FF5610</v>
          </cell>
          <cell r="J1644">
            <v>684</v>
          </cell>
          <cell r="L1644">
            <v>1.9057967985957289</v>
          </cell>
        </row>
        <row r="1645">
          <cell r="A1645" t="str">
            <v>FF5610</v>
          </cell>
          <cell r="J1645">
            <v>300</v>
          </cell>
          <cell r="L1645">
            <v>0.84139671855279763</v>
          </cell>
        </row>
        <row r="1646">
          <cell r="A1646" t="str">
            <v>FF5610</v>
          </cell>
          <cell r="J1646">
            <v>300</v>
          </cell>
          <cell r="L1646">
            <v>0.84139671855279763</v>
          </cell>
        </row>
        <row r="1647">
          <cell r="A1647" t="str">
            <v>FF5610</v>
          </cell>
          <cell r="J1647">
            <v>42</v>
          </cell>
          <cell r="L1647">
            <v>0.11779554059739167</v>
          </cell>
        </row>
        <row r="1648">
          <cell r="A1648" t="str">
            <v>FF5610</v>
          </cell>
          <cell r="J1648">
            <v>42</v>
          </cell>
          <cell r="L1648">
            <v>0.11779554059739167</v>
          </cell>
        </row>
        <row r="1649">
          <cell r="A1649" t="str">
            <v>FF5610</v>
          </cell>
          <cell r="J1649">
            <v>2280</v>
          </cell>
          <cell r="L1649">
            <v>6.7396798652064023</v>
          </cell>
        </row>
        <row r="1650">
          <cell r="A1650" t="str">
            <v>FF5610</v>
          </cell>
          <cell r="J1650">
            <v>342</v>
          </cell>
          <cell r="L1650">
            <v>0.98756876164075014</v>
          </cell>
        </row>
        <row r="1651">
          <cell r="A1651" t="str">
            <v>FF5610</v>
          </cell>
          <cell r="J1651">
            <v>342</v>
          </cell>
          <cell r="L1651">
            <v>0.98756876164075014</v>
          </cell>
        </row>
        <row r="1652">
          <cell r="A1652" t="str">
            <v>FF5610</v>
          </cell>
          <cell r="J1652">
            <v>342</v>
          </cell>
          <cell r="L1652">
            <v>0.98756876164075014</v>
          </cell>
        </row>
        <row r="1653">
          <cell r="A1653" t="str">
            <v>FF5610</v>
          </cell>
          <cell r="J1653">
            <v>342</v>
          </cell>
          <cell r="L1653">
            <v>0.98756876164075014</v>
          </cell>
        </row>
        <row r="1654">
          <cell r="A1654" t="str">
            <v>FF5610</v>
          </cell>
          <cell r="J1654">
            <v>140</v>
          </cell>
          <cell r="L1654">
            <v>0.39272890484739675</v>
          </cell>
        </row>
        <row r="1655">
          <cell r="A1655" t="str">
            <v>FF5610</v>
          </cell>
          <cell r="J1655">
            <v>1000</v>
          </cell>
          <cell r="L1655">
            <v>2.8052064631956912</v>
          </cell>
        </row>
        <row r="1656">
          <cell r="A1656" t="str">
            <v>FF5610</v>
          </cell>
          <cell r="J1656">
            <v>456</v>
          </cell>
          <cell r="L1656">
            <v>1.2705311990638193</v>
          </cell>
        </row>
        <row r="1657">
          <cell r="A1657" t="str">
            <v>FF5610</v>
          </cell>
          <cell r="J1657">
            <v>456</v>
          </cell>
          <cell r="L1657">
            <v>1.2789230122002524</v>
          </cell>
        </row>
        <row r="1658">
          <cell r="A1658" t="str">
            <v>FF5610</v>
          </cell>
          <cell r="J1658">
            <v>140</v>
          </cell>
          <cell r="L1658">
            <v>0.41383999172320013</v>
          </cell>
        </row>
        <row r="1659">
          <cell r="A1659" t="str">
            <v>FF5610</v>
          </cell>
          <cell r="J1659">
            <v>1000</v>
          </cell>
          <cell r="L1659">
            <v>2.9559999408800008</v>
          </cell>
        </row>
        <row r="1660">
          <cell r="A1660" t="str">
            <v>FF5610</v>
          </cell>
          <cell r="J1660">
            <v>456</v>
          </cell>
          <cell r="L1660">
            <v>1.3167583488543335</v>
          </cell>
        </row>
        <row r="1661">
          <cell r="A1661" t="str">
            <v>FF5610</v>
          </cell>
          <cell r="J1661">
            <v>2000</v>
          </cell>
          <cell r="L1661">
            <v>5.7752559160277785</v>
          </cell>
        </row>
        <row r="1662">
          <cell r="A1662" t="str">
            <v>FF5610</v>
          </cell>
          <cell r="J1662">
            <v>1140</v>
          </cell>
          <cell r="L1662">
            <v>3.1979353680430878</v>
          </cell>
        </row>
        <row r="1663">
          <cell r="A1663" t="str">
            <v>FF5610</v>
          </cell>
          <cell r="J1663">
            <v>456</v>
          </cell>
          <cell r="L1663">
            <v>1.2705311990638193</v>
          </cell>
        </row>
        <row r="1664">
          <cell r="A1664" t="str">
            <v>FF5610</v>
          </cell>
          <cell r="J1664">
            <v>456</v>
          </cell>
          <cell r="L1664">
            <v>1.2789230122002524</v>
          </cell>
        </row>
        <row r="1665">
          <cell r="A1665" t="str">
            <v>FF5610</v>
          </cell>
          <cell r="J1665">
            <v>456</v>
          </cell>
          <cell r="L1665">
            <v>1.3479359730412805</v>
          </cell>
        </row>
        <row r="1666">
          <cell r="A1666" t="str">
            <v>FF5610</v>
          </cell>
          <cell r="J1666">
            <v>1140</v>
          </cell>
          <cell r="L1666">
            <v>3.3698399326032011</v>
          </cell>
        </row>
        <row r="1667">
          <cell r="A1667" t="str">
            <v>FF5610</v>
          </cell>
          <cell r="J1667">
            <v>456</v>
          </cell>
          <cell r="L1667">
            <v>1.3167583488543335</v>
          </cell>
        </row>
        <row r="1668">
          <cell r="A1668" t="str">
            <v>FF5610</v>
          </cell>
          <cell r="J1668">
            <v>4000</v>
          </cell>
          <cell r="L1668">
            <v>11.550511832055557</v>
          </cell>
        </row>
        <row r="1669">
          <cell r="A1669" t="str">
            <v>FF5610</v>
          </cell>
          <cell r="J1669">
            <v>153481</v>
          </cell>
          <cell r="L1669">
            <v>416.63771105923234</v>
          </cell>
        </row>
        <row r="1670">
          <cell r="A1670" t="str">
            <v>FF5610</v>
          </cell>
          <cell r="J1670">
            <v>5700</v>
          </cell>
          <cell r="L1670">
            <v>15.986537652503154</v>
          </cell>
        </row>
        <row r="1671">
          <cell r="A1671" t="str">
            <v>FF5610</v>
          </cell>
          <cell r="J1671">
            <v>5700</v>
          </cell>
          <cell r="L1671">
            <v>15.98967684021544</v>
          </cell>
        </row>
        <row r="1672">
          <cell r="A1672" t="str">
            <v>FF5610</v>
          </cell>
          <cell r="J1672">
            <v>1140</v>
          </cell>
          <cell r="L1672">
            <v>3.1979353680430878</v>
          </cell>
        </row>
        <row r="1673">
          <cell r="A1673" t="str">
            <v>FF5610</v>
          </cell>
          <cell r="J1673">
            <v>114.62</v>
          </cell>
          <cell r="L1673">
            <v>0.32153276481149012</v>
          </cell>
        </row>
        <row r="1674">
          <cell r="A1674" t="str">
            <v>FF5610</v>
          </cell>
          <cell r="J1674">
            <v>2736</v>
          </cell>
          <cell r="L1674">
            <v>7.6231871943829157</v>
          </cell>
        </row>
        <row r="1675">
          <cell r="A1675" t="str">
            <v>FF5610</v>
          </cell>
          <cell r="J1675">
            <v>1140</v>
          </cell>
          <cell r="L1675">
            <v>3.3698399326032011</v>
          </cell>
        </row>
        <row r="1676">
          <cell r="A1676" t="str">
            <v>FF5610</v>
          </cell>
          <cell r="J1676">
            <v>237.13</v>
          </cell>
          <cell r="L1676">
            <v>0.70095626598087468</v>
          </cell>
        </row>
        <row r="1677">
          <cell r="A1677" t="str">
            <v>FF5610</v>
          </cell>
          <cell r="J1677">
            <v>684</v>
          </cell>
          <cell r="L1677">
            <v>1.7869038755437123</v>
          </cell>
        </row>
        <row r="1678">
          <cell r="A1678" t="str">
            <v>FF5610</v>
          </cell>
          <cell r="J1678">
            <v>5700</v>
          </cell>
          <cell r="L1678">
            <v>14.890865629530937</v>
          </cell>
        </row>
        <row r="1679">
          <cell r="A1679" t="str">
            <v>FF5610</v>
          </cell>
          <cell r="J1679">
            <v>21.84</v>
          </cell>
          <cell r="L1679">
            <v>5.7055527254202744E-2</v>
          </cell>
        </row>
        <row r="1680">
          <cell r="A1680" t="str">
            <v>FF5610</v>
          </cell>
          <cell r="J1680">
            <v>684</v>
          </cell>
          <cell r="L1680">
            <v>1.7869038755437123</v>
          </cell>
        </row>
        <row r="1681">
          <cell r="A1681" t="str">
            <v>FF5610</v>
          </cell>
          <cell r="J1681">
            <v>5157.32</v>
          </cell>
          <cell r="L1681">
            <v>14</v>
          </cell>
        </row>
        <row r="1682">
          <cell r="A1682" t="str">
            <v>FF5610</v>
          </cell>
          <cell r="J1682">
            <v>5157.32</v>
          </cell>
          <cell r="L1682">
            <v>14</v>
          </cell>
        </row>
        <row r="1683">
          <cell r="A1683" t="str">
            <v>FF5610</v>
          </cell>
          <cell r="J1683">
            <v>66.680000000000007</v>
          </cell>
          <cell r="L1683">
            <v>0.18100874097399428</v>
          </cell>
        </row>
        <row r="1684">
          <cell r="A1684" t="str">
            <v>FF5610</v>
          </cell>
          <cell r="J1684">
            <v>684</v>
          </cell>
          <cell r="L1684">
            <v>1.8567783267278355</v>
          </cell>
        </row>
        <row r="1685">
          <cell r="A1685" t="str">
            <v>FF5610</v>
          </cell>
          <cell r="J1685">
            <v>0</v>
          </cell>
          <cell r="L1685">
            <v>0</v>
          </cell>
        </row>
        <row r="1686">
          <cell r="A1686" t="str">
            <v>FF5610</v>
          </cell>
          <cell r="J1686">
            <v>684</v>
          </cell>
          <cell r="L1686">
            <v>1.9187612208258527</v>
          </cell>
        </row>
        <row r="1687">
          <cell r="A1687" t="str">
            <v>FF5610</v>
          </cell>
          <cell r="J1687">
            <v>684</v>
          </cell>
          <cell r="L1687">
            <v>1.9057967985957289</v>
          </cell>
        </row>
        <row r="1688">
          <cell r="A1688" t="str">
            <v>FF5610</v>
          </cell>
          <cell r="J1688">
            <v>684</v>
          </cell>
          <cell r="L1688">
            <v>1.9183845183003785</v>
          </cell>
        </row>
        <row r="1689">
          <cell r="A1689" t="str">
            <v>FF5610</v>
          </cell>
          <cell r="J1689">
            <v>684</v>
          </cell>
          <cell r="L1689">
            <v>1.9751375232815003</v>
          </cell>
        </row>
        <row r="1690">
          <cell r="A1690" t="str">
            <v>FF5610</v>
          </cell>
          <cell r="J1690">
            <v>7618.71</v>
          </cell>
          <cell r="L1690">
            <v>22</v>
          </cell>
        </row>
        <row r="1691">
          <cell r="A1691" t="str">
            <v>FF5610</v>
          </cell>
          <cell r="J1691">
            <v>1140</v>
          </cell>
          <cell r="L1691">
            <v>3.291895872135834</v>
          </cell>
        </row>
        <row r="1692">
          <cell r="A1692" t="str">
            <v>FF5610</v>
          </cell>
          <cell r="J1692">
            <v>684</v>
          </cell>
          <cell r="L1692">
            <v>1.9751375232815003</v>
          </cell>
        </row>
        <row r="1693">
          <cell r="A1693" t="str">
            <v>FF5610</v>
          </cell>
          <cell r="J1693">
            <v>8101.17</v>
          </cell>
          <cell r="L1693">
            <v>22</v>
          </cell>
        </row>
        <row r="1694">
          <cell r="A1694" t="str">
            <v>FF5610</v>
          </cell>
          <cell r="J1694">
            <v>6.42</v>
          </cell>
          <cell r="L1694">
            <v>1.7434518717666707E-2</v>
          </cell>
        </row>
        <row r="1695">
          <cell r="A1695" t="str">
            <v>FF5610</v>
          </cell>
          <cell r="J1695">
            <v>684</v>
          </cell>
          <cell r="L1695">
            <v>1.8575094708542099</v>
          </cell>
        </row>
        <row r="1696">
          <cell r="A1696" t="str">
            <v>FF5810</v>
          </cell>
          <cell r="J1696">
            <v>105500</v>
          </cell>
          <cell r="L1696">
            <v>295.94928186714543</v>
          </cell>
        </row>
        <row r="1697">
          <cell r="A1697" t="str">
            <v>FF5810</v>
          </cell>
          <cell r="J1697">
            <v>15800</v>
          </cell>
          <cell r="L1697">
            <v>44.322262118491921</v>
          </cell>
        </row>
        <row r="1698">
          <cell r="A1698" t="str">
            <v>FF5810</v>
          </cell>
          <cell r="J1698">
            <v>8500</v>
          </cell>
          <cell r="L1698">
            <v>23.844254937163374</v>
          </cell>
        </row>
        <row r="1699">
          <cell r="A1699" t="str">
            <v>FF5810</v>
          </cell>
          <cell r="J1699">
            <v>25000</v>
          </cell>
          <cell r="L1699">
            <v>69.656315738147981</v>
          </cell>
        </row>
        <row r="1700">
          <cell r="A1700" t="str">
            <v>FF5810</v>
          </cell>
          <cell r="J1700">
            <v>2800</v>
          </cell>
          <cell r="L1700">
            <v>7.8015073626725737</v>
          </cell>
        </row>
        <row r="1701">
          <cell r="A1701" t="str">
            <v>FF5810</v>
          </cell>
          <cell r="J1701">
            <v>105000</v>
          </cell>
          <cell r="L1701">
            <v>292.5565261002215</v>
          </cell>
        </row>
        <row r="1702">
          <cell r="A1702" t="str">
            <v>FF5810</v>
          </cell>
          <cell r="J1702">
            <v>30000</v>
          </cell>
          <cell r="L1702">
            <v>83.587578885777575</v>
          </cell>
        </row>
        <row r="1703">
          <cell r="A1703" t="str">
            <v>FF5820</v>
          </cell>
          <cell r="J1703">
            <v>14000</v>
          </cell>
          <cell r="L1703">
            <v>39.272890484739676</v>
          </cell>
        </row>
        <row r="1704">
          <cell r="A1704" t="str">
            <v>FF5820</v>
          </cell>
          <cell r="J1704">
            <v>26900</v>
          </cell>
          <cell r="L1704">
            <v>75.460053859964091</v>
          </cell>
        </row>
        <row r="1705">
          <cell r="A1705" t="str">
            <v>FF5820</v>
          </cell>
          <cell r="J1705">
            <v>2000</v>
          </cell>
          <cell r="L1705">
            <v>5.6104129263913824</v>
          </cell>
        </row>
        <row r="1706">
          <cell r="A1706" t="str">
            <v>FF5820</v>
          </cell>
          <cell r="J1706">
            <v>6000</v>
          </cell>
          <cell r="L1706">
            <v>16.831238779174146</v>
          </cell>
        </row>
        <row r="1707">
          <cell r="A1707" t="str">
            <v>FF5820</v>
          </cell>
          <cell r="J1707">
            <v>2000</v>
          </cell>
          <cell r="L1707">
            <v>5.6104129263913824</v>
          </cell>
        </row>
        <row r="1708">
          <cell r="A1708" t="str">
            <v>FF5820</v>
          </cell>
          <cell r="J1708">
            <v>1000</v>
          </cell>
          <cell r="L1708">
            <v>2.8052064631956912</v>
          </cell>
        </row>
        <row r="1709">
          <cell r="A1709" t="str">
            <v>FF5820</v>
          </cell>
          <cell r="J1709">
            <v>400</v>
          </cell>
          <cell r="L1709">
            <v>1.1220825852782765</v>
          </cell>
        </row>
        <row r="1710">
          <cell r="A1710" t="str">
            <v>FF5820</v>
          </cell>
          <cell r="J1710">
            <v>2000</v>
          </cell>
          <cell r="L1710">
            <v>5.6104129263913824</v>
          </cell>
        </row>
        <row r="1711">
          <cell r="A1711" t="str">
            <v>FF5820</v>
          </cell>
          <cell r="J1711">
            <v>5000</v>
          </cell>
          <cell r="L1711">
            <v>14.026032315978455</v>
          </cell>
        </row>
        <row r="1712">
          <cell r="A1712" t="str">
            <v>FF5820</v>
          </cell>
          <cell r="J1712">
            <v>2000</v>
          </cell>
          <cell r="L1712">
            <v>5.6104129263913824</v>
          </cell>
        </row>
        <row r="1713">
          <cell r="A1713" t="str">
            <v>FF5820</v>
          </cell>
          <cell r="J1713">
            <v>30000</v>
          </cell>
          <cell r="L1713">
            <v>84.156193895870729</v>
          </cell>
        </row>
        <row r="1714">
          <cell r="A1714" t="str">
            <v>FF5820</v>
          </cell>
          <cell r="J1714">
            <v>1600</v>
          </cell>
          <cell r="L1714">
            <v>4.4883303411131061</v>
          </cell>
        </row>
        <row r="1715">
          <cell r="A1715" t="str">
            <v>FF5820</v>
          </cell>
          <cell r="J1715">
            <v>2000</v>
          </cell>
          <cell r="L1715">
            <v>5.6104129263913824</v>
          </cell>
        </row>
        <row r="1716">
          <cell r="A1716" t="str">
            <v>FF5820</v>
          </cell>
          <cell r="J1716">
            <v>7000</v>
          </cell>
          <cell r="L1716">
            <v>19.636445242369838</v>
          </cell>
        </row>
        <row r="1717">
          <cell r="A1717" t="str">
            <v>FF5820</v>
          </cell>
          <cell r="J1717">
            <v>7000</v>
          </cell>
          <cell r="L1717">
            <v>19.636445242369838</v>
          </cell>
        </row>
        <row r="1718">
          <cell r="A1718" t="str">
            <v>FF5820</v>
          </cell>
          <cell r="J1718">
            <v>7000</v>
          </cell>
          <cell r="L1718">
            <v>19.636445242369838</v>
          </cell>
        </row>
        <row r="1719">
          <cell r="A1719" t="str">
            <v>FF5820</v>
          </cell>
          <cell r="J1719">
            <v>7000</v>
          </cell>
          <cell r="L1719">
            <v>19.636445242369838</v>
          </cell>
        </row>
        <row r="1720">
          <cell r="A1720" t="str">
            <v>FF5820</v>
          </cell>
          <cell r="J1720">
            <v>4000</v>
          </cell>
          <cell r="L1720">
            <v>11.220825852782765</v>
          </cell>
        </row>
        <row r="1721">
          <cell r="A1721" t="str">
            <v>FF5820</v>
          </cell>
          <cell r="J1721">
            <v>4000</v>
          </cell>
          <cell r="L1721">
            <v>11.220825852782765</v>
          </cell>
        </row>
        <row r="1722">
          <cell r="A1722" t="str">
            <v>FF5820</v>
          </cell>
          <cell r="J1722">
            <v>4000</v>
          </cell>
          <cell r="L1722">
            <v>11.220825852782765</v>
          </cell>
        </row>
        <row r="1723">
          <cell r="A1723" t="str">
            <v>FF5820</v>
          </cell>
          <cell r="J1723">
            <v>4000</v>
          </cell>
          <cell r="L1723">
            <v>11.220825852782765</v>
          </cell>
        </row>
        <row r="1724">
          <cell r="A1724" t="str">
            <v>FF5820</v>
          </cell>
          <cell r="J1724">
            <v>19750</v>
          </cell>
          <cell r="L1724">
            <v>55.402827648114901</v>
          </cell>
        </row>
        <row r="1725">
          <cell r="A1725" t="str">
            <v>FF5820</v>
          </cell>
          <cell r="J1725">
            <v>800</v>
          </cell>
          <cell r="L1725">
            <v>2.2441651705565531</v>
          </cell>
        </row>
        <row r="1726">
          <cell r="A1726" t="str">
            <v>FF5820</v>
          </cell>
          <cell r="J1726">
            <v>7000</v>
          </cell>
          <cell r="L1726">
            <v>19.636445242369838</v>
          </cell>
        </row>
        <row r="1727">
          <cell r="A1727" t="str">
            <v>FF5820</v>
          </cell>
          <cell r="J1727">
            <v>2000</v>
          </cell>
          <cell r="L1727">
            <v>5.6104129263913824</v>
          </cell>
        </row>
        <row r="1728">
          <cell r="A1728" t="str">
            <v>FF5820</v>
          </cell>
          <cell r="J1728">
            <v>27700</v>
          </cell>
          <cell r="L1728">
            <v>77.704219030520647</v>
          </cell>
        </row>
        <row r="1729">
          <cell r="A1729" t="str">
            <v>FF5820</v>
          </cell>
          <cell r="J1729">
            <v>3000</v>
          </cell>
          <cell r="L1729">
            <v>8.4156193895870732</v>
          </cell>
        </row>
        <row r="1730">
          <cell r="A1730" t="str">
            <v>FF5820</v>
          </cell>
          <cell r="J1730">
            <v>36000</v>
          </cell>
          <cell r="L1730">
            <v>100.98743267504487</v>
          </cell>
        </row>
        <row r="1731">
          <cell r="A1731" t="str">
            <v>FF5820</v>
          </cell>
          <cell r="J1731">
            <v>750</v>
          </cell>
          <cell r="L1731">
            <v>2.1039048473967683</v>
          </cell>
        </row>
        <row r="1732">
          <cell r="A1732" t="str">
            <v>FF5820</v>
          </cell>
          <cell r="J1732">
            <v>4000</v>
          </cell>
          <cell r="L1732">
            <v>11.220825852782765</v>
          </cell>
        </row>
        <row r="1733">
          <cell r="A1733" t="str">
            <v>FF5820</v>
          </cell>
          <cell r="J1733">
            <v>5500</v>
          </cell>
          <cell r="L1733">
            <v>15.428635547576301</v>
          </cell>
        </row>
        <row r="1734">
          <cell r="A1734" t="str">
            <v>FF5820</v>
          </cell>
          <cell r="J1734">
            <v>4000</v>
          </cell>
          <cell r="L1734">
            <v>11.220825852782765</v>
          </cell>
        </row>
        <row r="1735">
          <cell r="A1735" t="str">
            <v>FF5820</v>
          </cell>
          <cell r="J1735">
            <v>1000</v>
          </cell>
          <cell r="L1735">
            <v>2.8052064631956912</v>
          </cell>
        </row>
        <row r="1736">
          <cell r="A1736" t="str">
            <v>FF5820</v>
          </cell>
          <cell r="J1736">
            <v>27500</v>
          </cell>
          <cell r="L1736">
            <v>77.143177737881501</v>
          </cell>
        </row>
        <row r="1737">
          <cell r="A1737" t="str">
            <v>FF5820</v>
          </cell>
          <cell r="J1737">
            <v>10350</v>
          </cell>
          <cell r="L1737">
            <v>29.033886894075401</v>
          </cell>
        </row>
        <row r="1738">
          <cell r="A1738" t="str">
            <v>FF5820</v>
          </cell>
          <cell r="J1738">
            <v>10000</v>
          </cell>
          <cell r="L1738">
            <v>28.05206463195691</v>
          </cell>
        </row>
        <row r="1739">
          <cell r="A1739" t="str">
            <v>FF5820</v>
          </cell>
          <cell r="J1739">
            <v>2000</v>
          </cell>
          <cell r="L1739">
            <v>5.6104129263913824</v>
          </cell>
        </row>
        <row r="1740">
          <cell r="A1740" t="str">
            <v>FF5820</v>
          </cell>
          <cell r="J1740">
            <v>2000</v>
          </cell>
          <cell r="L1740">
            <v>5.6104129263913824</v>
          </cell>
        </row>
        <row r="1741">
          <cell r="A1741" t="str">
            <v>FF5820</v>
          </cell>
          <cell r="J1741">
            <v>3000</v>
          </cell>
          <cell r="L1741">
            <v>8.4156193895870732</v>
          </cell>
        </row>
        <row r="1742">
          <cell r="A1742" t="str">
            <v>FF5820</v>
          </cell>
          <cell r="J1742">
            <v>2000</v>
          </cell>
          <cell r="L1742">
            <v>5.6104129263913824</v>
          </cell>
        </row>
        <row r="1743">
          <cell r="A1743" t="str">
            <v>FF5820</v>
          </cell>
          <cell r="J1743">
            <v>7000</v>
          </cell>
          <cell r="L1743">
            <v>19.636445242369838</v>
          </cell>
        </row>
        <row r="1744">
          <cell r="A1744" t="str">
            <v>FF5820</v>
          </cell>
          <cell r="J1744">
            <v>3000</v>
          </cell>
          <cell r="L1744">
            <v>8.4156193895870732</v>
          </cell>
        </row>
        <row r="1745">
          <cell r="A1745" t="str">
            <v>FF5820</v>
          </cell>
          <cell r="J1745">
            <v>8000</v>
          </cell>
          <cell r="L1745">
            <v>22.44165170556553</v>
          </cell>
        </row>
        <row r="1746">
          <cell r="A1746" t="str">
            <v>FF5820</v>
          </cell>
          <cell r="J1746">
            <v>5300</v>
          </cell>
          <cell r="L1746">
            <v>14.867594254937163</v>
          </cell>
        </row>
        <row r="1747">
          <cell r="A1747" t="str">
            <v>FF5820</v>
          </cell>
          <cell r="J1747">
            <v>2000</v>
          </cell>
          <cell r="L1747">
            <v>5.6104129263913824</v>
          </cell>
        </row>
        <row r="1748">
          <cell r="A1748" t="str">
            <v>FF5820</v>
          </cell>
          <cell r="J1748">
            <v>10000</v>
          </cell>
          <cell r="L1748">
            <v>28.05206463195691</v>
          </cell>
        </row>
        <row r="1749">
          <cell r="A1749" t="str">
            <v>FF5820</v>
          </cell>
          <cell r="J1749">
            <v>20000</v>
          </cell>
          <cell r="L1749">
            <v>56.104129263913819</v>
          </cell>
        </row>
        <row r="1750">
          <cell r="A1750" t="str">
            <v>FF5820</v>
          </cell>
          <cell r="J1750">
            <v>17000</v>
          </cell>
          <cell r="L1750">
            <v>47.366294701940632</v>
          </cell>
        </row>
        <row r="1751">
          <cell r="A1751" t="str">
            <v>FF5820</v>
          </cell>
          <cell r="J1751">
            <v>9000</v>
          </cell>
          <cell r="L1751">
            <v>25.076273665733275</v>
          </cell>
        </row>
        <row r="1752">
          <cell r="A1752" t="str">
            <v>FF5820</v>
          </cell>
          <cell r="J1752">
            <v>34500</v>
          </cell>
          <cell r="L1752">
            <v>96.125715718644216</v>
          </cell>
        </row>
        <row r="1753">
          <cell r="A1753" t="str">
            <v>FF5820</v>
          </cell>
          <cell r="J1753">
            <v>300000</v>
          </cell>
          <cell r="L1753">
            <v>841.39671855279767</v>
          </cell>
        </row>
        <row r="1754">
          <cell r="A1754" t="str">
            <v>FF5820</v>
          </cell>
          <cell r="J1754">
            <v>10000</v>
          </cell>
          <cell r="L1754">
            <v>28.046557285093254</v>
          </cell>
        </row>
        <row r="1755">
          <cell r="A1755" t="str">
            <v>FF5820</v>
          </cell>
          <cell r="J1755">
            <v>10000</v>
          </cell>
          <cell r="L1755">
            <v>28.046557285093254</v>
          </cell>
        </row>
        <row r="1756">
          <cell r="A1756" t="str">
            <v>FF5820</v>
          </cell>
          <cell r="J1756">
            <v>10000</v>
          </cell>
          <cell r="L1756">
            <v>28.046557285093254</v>
          </cell>
        </row>
        <row r="1757">
          <cell r="A1757" t="str">
            <v>FF5820</v>
          </cell>
          <cell r="J1757">
            <v>10000</v>
          </cell>
          <cell r="L1757">
            <v>28.046557285093254</v>
          </cell>
        </row>
        <row r="1758">
          <cell r="A1758" t="str">
            <v>FF5820</v>
          </cell>
          <cell r="J1758">
            <v>10000</v>
          </cell>
          <cell r="L1758">
            <v>28.046557285093254</v>
          </cell>
        </row>
        <row r="1759">
          <cell r="A1759" t="str">
            <v>FF5820</v>
          </cell>
          <cell r="J1759">
            <v>8000</v>
          </cell>
          <cell r="L1759">
            <v>22.437245828074602</v>
          </cell>
        </row>
        <row r="1760">
          <cell r="A1760" t="str">
            <v>FF5820</v>
          </cell>
          <cell r="J1760">
            <v>8000</v>
          </cell>
          <cell r="L1760">
            <v>22.437245828074602</v>
          </cell>
        </row>
        <row r="1761">
          <cell r="A1761" t="str">
            <v>FF5820</v>
          </cell>
          <cell r="J1761">
            <v>8000</v>
          </cell>
          <cell r="L1761">
            <v>22.437245828074602</v>
          </cell>
        </row>
        <row r="1762">
          <cell r="A1762" t="str">
            <v>FF5820</v>
          </cell>
          <cell r="J1762">
            <v>8000</v>
          </cell>
          <cell r="L1762">
            <v>22.437245828074602</v>
          </cell>
        </row>
        <row r="1763">
          <cell r="A1763" t="str">
            <v>FF5820</v>
          </cell>
          <cell r="J1763">
            <v>8000</v>
          </cell>
          <cell r="L1763">
            <v>22.437245828074602</v>
          </cell>
        </row>
        <row r="1764">
          <cell r="A1764" t="str">
            <v>FF5820</v>
          </cell>
          <cell r="J1764">
            <v>4000</v>
          </cell>
          <cell r="L1764">
            <v>11.218622914037301</v>
          </cell>
        </row>
        <row r="1765">
          <cell r="A1765" t="str">
            <v>FF5820</v>
          </cell>
          <cell r="J1765">
            <v>4000</v>
          </cell>
          <cell r="L1765">
            <v>11.218622914037301</v>
          </cell>
        </row>
        <row r="1766">
          <cell r="A1766" t="str">
            <v>FF5820</v>
          </cell>
          <cell r="J1766">
            <v>4000</v>
          </cell>
          <cell r="L1766">
            <v>11.218622914037301</v>
          </cell>
        </row>
        <row r="1767">
          <cell r="A1767" t="str">
            <v>FF5820</v>
          </cell>
          <cell r="J1767">
            <v>350000</v>
          </cell>
          <cell r="L1767">
            <v>981.62950497826387</v>
          </cell>
        </row>
        <row r="1768">
          <cell r="A1768" t="str">
            <v>FF5820</v>
          </cell>
          <cell r="J1768">
            <v>100000</v>
          </cell>
          <cell r="L1768">
            <v>280.46557285093252</v>
          </cell>
        </row>
        <row r="1769">
          <cell r="A1769" t="str">
            <v>FF5820</v>
          </cell>
          <cell r="J1769">
            <v>20000</v>
          </cell>
          <cell r="L1769">
            <v>56.093114570186508</v>
          </cell>
        </row>
        <row r="1770">
          <cell r="A1770" t="str">
            <v>FF5820</v>
          </cell>
          <cell r="J1770">
            <v>20000</v>
          </cell>
          <cell r="L1770">
            <v>56.093114570186508</v>
          </cell>
        </row>
        <row r="1771">
          <cell r="A1771" t="str">
            <v>FF5830</v>
          </cell>
          <cell r="J1771">
            <v>110000</v>
          </cell>
          <cell r="L1771">
            <v>325.1599934968001</v>
          </cell>
        </row>
        <row r="1772">
          <cell r="A1772" t="str">
            <v>FF6100</v>
          </cell>
          <cell r="J1772">
            <v>55000</v>
          </cell>
          <cell r="L1772">
            <v>154.2560650680129</v>
          </cell>
        </row>
        <row r="1773">
          <cell r="A1773" t="str">
            <v>FF6100</v>
          </cell>
          <cell r="J1773">
            <v>1050</v>
          </cell>
          <cell r="L1773">
            <v>3.1037999379240011</v>
          </cell>
        </row>
        <row r="1774">
          <cell r="A1774" t="str">
            <v>FF6600</v>
          </cell>
          <cell r="J1774">
            <v>84000</v>
          </cell>
          <cell r="L1774">
            <v>235.63734290843806</v>
          </cell>
        </row>
        <row r="1775">
          <cell r="A1775" t="str">
            <v>FF6600</v>
          </cell>
          <cell r="J1775">
            <v>84000</v>
          </cell>
          <cell r="L1775">
            <v>235.63734290843806</v>
          </cell>
        </row>
        <row r="1776">
          <cell r="A1776" t="str">
            <v>FF6600</v>
          </cell>
          <cell r="J1776">
            <v>84000</v>
          </cell>
          <cell r="L1776">
            <v>235.63734290843806</v>
          </cell>
        </row>
        <row r="1777">
          <cell r="A1777" t="str">
            <v>FF6600</v>
          </cell>
          <cell r="J1777">
            <v>84000</v>
          </cell>
          <cell r="L1777">
            <v>235.63734290843806</v>
          </cell>
        </row>
      </sheetData>
      <sheetData sheetId="4">
        <row r="2">
          <cell r="A2" t="str">
            <v>FF1291</v>
          </cell>
          <cell r="I2">
            <v>1935.5</v>
          </cell>
        </row>
        <row r="3">
          <cell r="A3" t="str">
            <v>FF1291</v>
          </cell>
          <cell r="I3">
            <v>2223.1999999999998</v>
          </cell>
        </row>
        <row r="4">
          <cell r="A4" t="str">
            <v>FF1292</v>
          </cell>
          <cell r="I4">
            <v>1668.16</v>
          </cell>
        </row>
        <row r="5">
          <cell r="A5" t="str">
            <v>FF1240</v>
          </cell>
          <cell r="I5">
            <v>7272.31</v>
          </cell>
        </row>
        <row r="6">
          <cell r="A6" t="str">
            <v>FF1240</v>
          </cell>
          <cell r="I6">
            <v>4600</v>
          </cell>
        </row>
        <row r="7">
          <cell r="A7" t="str">
            <v>FF1240</v>
          </cell>
          <cell r="I7">
            <v>4550.8</v>
          </cell>
        </row>
        <row r="8">
          <cell r="A8" t="str">
            <v>FF1291</v>
          </cell>
          <cell r="I8">
            <v>1697.83</v>
          </cell>
        </row>
        <row r="9">
          <cell r="A9" t="str">
            <v>FF1323</v>
          </cell>
          <cell r="I9">
            <v>2633.98</v>
          </cell>
        </row>
        <row r="10">
          <cell r="A10" t="str">
            <v>FF1323</v>
          </cell>
          <cell r="I10">
            <v>852.17</v>
          </cell>
        </row>
        <row r="11">
          <cell r="A11" t="str">
            <v>FF1323</v>
          </cell>
          <cell r="I11">
            <v>697.23</v>
          </cell>
        </row>
        <row r="12">
          <cell r="A12" t="str">
            <v>FF1323</v>
          </cell>
          <cell r="I12">
            <v>1781.81</v>
          </cell>
        </row>
        <row r="13">
          <cell r="A13" t="str">
            <v>FF2110</v>
          </cell>
          <cell r="I13">
            <v>585.98</v>
          </cell>
        </row>
        <row r="14">
          <cell r="A14" t="str">
            <v>FF2110</v>
          </cell>
          <cell r="I14">
            <v>102.5</v>
          </cell>
        </row>
        <row r="15">
          <cell r="A15" t="str">
            <v>FF2110</v>
          </cell>
          <cell r="I15">
            <v>1333.87</v>
          </cell>
        </row>
        <row r="16">
          <cell r="A16" t="str">
            <v>FF2110</v>
          </cell>
          <cell r="I16">
            <v>148.05000000000001</v>
          </cell>
        </row>
        <row r="17">
          <cell r="A17" t="str">
            <v>FF2110</v>
          </cell>
          <cell r="I17">
            <v>111.3</v>
          </cell>
        </row>
        <row r="18">
          <cell r="A18" t="str">
            <v>FF2110</v>
          </cell>
          <cell r="I18">
            <v>1033.6199999999999</v>
          </cell>
        </row>
        <row r="19">
          <cell r="A19" t="str">
            <v>FF2110</v>
          </cell>
          <cell r="I19">
            <v>112.35</v>
          </cell>
        </row>
        <row r="20">
          <cell r="A20" t="str">
            <v>FF2110</v>
          </cell>
          <cell r="I20">
            <v>112.35</v>
          </cell>
        </row>
        <row r="21">
          <cell r="A21" t="str">
            <v>FF2110</v>
          </cell>
          <cell r="I21">
            <v>49.35</v>
          </cell>
        </row>
        <row r="22">
          <cell r="A22" t="str">
            <v>FF2120</v>
          </cell>
          <cell r="I22">
            <v>281.5</v>
          </cell>
        </row>
        <row r="23">
          <cell r="A23" t="str">
            <v>FF5610</v>
          </cell>
          <cell r="I23">
            <v>1.2</v>
          </cell>
        </row>
        <row r="24">
          <cell r="A24" t="str">
            <v>FF5610</v>
          </cell>
          <cell r="I24">
            <v>4</v>
          </cell>
        </row>
        <row r="25">
          <cell r="A25" t="str">
            <v>FF5610</v>
          </cell>
          <cell r="I25">
            <v>152.76</v>
          </cell>
        </row>
        <row r="26">
          <cell r="A26" t="str">
            <v>FF5610</v>
          </cell>
          <cell r="I26">
            <v>10.33</v>
          </cell>
        </row>
        <row r="27">
          <cell r="A27" t="str">
            <v>FF5610</v>
          </cell>
          <cell r="I27">
            <v>0.5</v>
          </cell>
        </row>
        <row r="28">
          <cell r="A28" t="str">
            <v>FF5610</v>
          </cell>
          <cell r="I28">
            <v>1.53</v>
          </cell>
        </row>
        <row r="29">
          <cell r="A29" t="str">
            <v>FF5610</v>
          </cell>
          <cell r="I29">
            <v>4</v>
          </cell>
        </row>
        <row r="30">
          <cell r="A30" t="str">
            <v>FF5610</v>
          </cell>
          <cell r="I30">
            <v>2.2999999999999998</v>
          </cell>
        </row>
        <row r="31">
          <cell r="A31" t="str">
            <v>FF5610</v>
          </cell>
          <cell r="I31">
            <v>1.2</v>
          </cell>
        </row>
        <row r="32">
          <cell r="A32" t="str">
            <v>FF5610</v>
          </cell>
          <cell r="I32">
            <v>4</v>
          </cell>
        </row>
        <row r="33">
          <cell r="A33" t="str">
            <v>FF5610</v>
          </cell>
          <cell r="I33">
            <v>10</v>
          </cell>
        </row>
        <row r="34">
          <cell r="A34" t="str">
            <v>FF5610</v>
          </cell>
          <cell r="I34">
            <v>4.97</v>
          </cell>
        </row>
        <row r="35">
          <cell r="A35" t="str">
            <v>FF5610</v>
          </cell>
          <cell r="I35">
            <v>2</v>
          </cell>
        </row>
        <row r="36">
          <cell r="A36" t="str">
            <v>FF5610</v>
          </cell>
          <cell r="I36">
            <v>2.0699999999999998</v>
          </cell>
        </row>
        <row r="37">
          <cell r="A37" t="str">
            <v>FF5610</v>
          </cell>
          <cell r="I37">
            <v>2</v>
          </cell>
        </row>
        <row r="38">
          <cell r="A38" t="str">
            <v>FF5610</v>
          </cell>
          <cell r="I38">
            <v>2</v>
          </cell>
        </row>
        <row r="39">
          <cell r="A39" t="str">
            <v>FF5610</v>
          </cell>
          <cell r="I39">
            <v>4</v>
          </cell>
        </row>
        <row r="40">
          <cell r="A40" t="str">
            <v>FF5610</v>
          </cell>
          <cell r="I40">
            <v>1.2</v>
          </cell>
        </row>
        <row r="41">
          <cell r="A41" t="str">
            <v>FF5610</v>
          </cell>
          <cell r="I41">
            <v>10</v>
          </cell>
        </row>
        <row r="42">
          <cell r="A42" t="str">
            <v>FF5610</v>
          </cell>
          <cell r="I42">
            <v>7.38</v>
          </cell>
        </row>
        <row r="43">
          <cell r="A43" t="str">
            <v>FF5610</v>
          </cell>
          <cell r="I43">
            <v>2</v>
          </cell>
        </row>
        <row r="44">
          <cell r="A44" t="str">
            <v>FF5610</v>
          </cell>
          <cell r="I44">
            <v>2.0699999999999998</v>
          </cell>
        </row>
        <row r="45">
          <cell r="A45" t="str">
            <v>FF5610</v>
          </cell>
          <cell r="I45">
            <v>1.2</v>
          </cell>
        </row>
        <row r="46">
          <cell r="A46" t="str">
            <v>FF5610</v>
          </cell>
          <cell r="I46">
            <v>0.8</v>
          </cell>
        </row>
        <row r="47">
          <cell r="A47" t="str">
            <v>FF5610</v>
          </cell>
          <cell r="I47">
            <v>1.2</v>
          </cell>
        </row>
        <row r="48">
          <cell r="A48" t="str">
            <v>FF5610</v>
          </cell>
          <cell r="I48">
            <v>2</v>
          </cell>
        </row>
        <row r="49">
          <cell r="A49" t="str">
            <v>FF5610</v>
          </cell>
          <cell r="I49">
            <v>0.5</v>
          </cell>
        </row>
        <row r="50">
          <cell r="A50" t="str">
            <v>FF5610</v>
          </cell>
          <cell r="I50">
            <v>4</v>
          </cell>
        </row>
        <row r="51">
          <cell r="A51" t="str">
            <v>FF5610</v>
          </cell>
          <cell r="I51">
            <v>1.2</v>
          </cell>
        </row>
        <row r="52">
          <cell r="A52" t="str">
            <v>FF3210</v>
          </cell>
          <cell r="I52">
            <v>1086.83</v>
          </cell>
        </row>
        <row r="53">
          <cell r="A53" t="str">
            <v>FF2110</v>
          </cell>
          <cell r="I53">
            <v>353.1</v>
          </cell>
        </row>
        <row r="54">
          <cell r="A54" t="str">
            <v>FF5610</v>
          </cell>
          <cell r="I54">
            <v>84.46</v>
          </cell>
        </row>
        <row r="55">
          <cell r="A55" t="str">
            <v>FF5610</v>
          </cell>
          <cell r="I55">
            <v>95.71</v>
          </cell>
        </row>
        <row r="56">
          <cell r="A56" t="str">
            <v>FF1210</v>
          </cell>
          <cell r="I56">
            <v>1599</v>
          </cell>
        </row>
        <row r="57">
          <cell r="A57" t="str">
            <v>FF5610</v>
          </cell>
          <cell r="I57">
            <v>88.77</v>
          </cell>
        </row>
        <row r="58">
          <cell r="A58" t="str">
            <v>FF5610</v>
          </cell>
          <cell r="I58">
            <v>123.6</v>
          </cell>
        </row>
        <row r="59">
          <cell r="A59" t="str">
            <v>FF3110</v>
          </cell>
          <cell r="I59">
            <v>105490</v>
          </cell>
        </row>
        <row r="60">
          <cell r="A60" t="str">
            <v>FF2110</v>
          </cell>
          <cell r="I60">
            <v>223.6</v>
          </cell>
        </row>
        <row r="61">
          <cell r="A61" t="str">
            <v>FF1210</v>
          </cell>
          <cell r="I61">
            <v>506.95</v>
          </cell>
        </row>
        <row r="62">
          <cell r="A62" t="str">
            <v>FF1311</v>
          </cell>
          <cell r="I62">
            <v>71</v>
          </cell>
        </row>
        <row r="63">
          <cell r="A63" t="str">
            <v>FF1311</v>
          </cell>
          <cell r="I63">
            <v>175</v>
          </cell>
        </row>
        <row r="64">
          <cell r="A64" t="str">
            <v>FF1311</v>
          </cell>
          <cell r="I64">
            <v>175</v>
          </cell>
        </row>
        <row r="65">
          <cell r="A65" t="str">
            <v>FF1311</v>
          </cell>
          <cell r="I65">
            <v>32</v>
          </cell>
        </row>
        <row r="66">
          <cell r="A66" t="str">
            <v>FF4310</v>
          </cell>
          <cell r="I66">
            <v>220.78</v>
          </cell>
        </row>
        <row r="67">
          <cell r="A67" t="str">
            <v>FF1290</v>
          </cell>
          <cell r="I67">
            <v>1080</v>
          </cell>
        </row>
        <row r="68">
          <cell r="A68" t="str">
            <v>FF1280</v>
          </cell>
          <cell r="I68">
            <v>2160</v>
          </cell>
        </row>
        <row r="69">
          <cell r="A69" t="str">
            <v>FF1290</v>
          </cell>
          <cell r="I69">
            <v>1080</v>
          </cell>
        </row>
        <row r="70">
          <cell r="A70" t="str">
            <v>FF1311</v>
          </cell>
          <cell r="I70">
            <v>494</v>
          </cell>
        </row>
        <row r="71">
          <cell r="A71" t="str">
            <v>FF3120</v>
          </cell>
          <cell r="I71">
            <v>28827</v>
          </cell>
        </row>
        <row r="72">
          <cell r="A72" t="str">
            <v>FF1290</v>
          </cell>
          <cell r="I72">
            <v>300</v>
          </cell>
        </row>
        <row r="73">
          <cell r="A73" t="str">
            <v>FF1280</v>
          </cell>
          <cell r="I73">
            <v>700</v>
          </cell>
        </row>
        <row r="74">
          <cell r="A74" t="str">
            <v>FF1290</v>
          </cell>
          <cell r="I74">
            <v>300</v>
          </cell>
        </row>
        <row r="75">
          <cell r="A75" t="str">
            <v>FF1290</v>
          </cell>
          <cell r="I75">
            <v>300</v>
          </cell>
        </row>
        <row r="76">
          <cell r="A76" t="str">
            <v>FF1280</v>
          </cell>
          <cell r="I76">
            <v>700</v>
          </cell>
        </row>
        <row r="77">
          <cell r="A77" t="str">
            <v>FF1290</v>
          </cell>
          <cell r="I77">
            <v>300</v>
          </cell>
        </row>
        <row r="78">
          <cell r="A78" t="str">
            <v>FF1210</v>
          </cell>
          <cell r="I78">
            <v>555.54999999999995</v>
          </cell>
        </row>
        <row r="79">
          <cell r="A79" t="str">
            <v>FF1290</v>
          </cell>
          <cell r="I79">
            <v>300</v>
          </cell>
        </row>
        <row r="80">
          <cell r="A80" t="str">
            <v>FF1280</v>
          </cell>
          <cell r="I80">
            <v>700</v>
          </cell>
        </row>
        <row r="81">
          <cell r="A81" t="str">
            <v>FF1290</v>
          </cell>
          <cell r="I81">
            <v>300</v>
          </cell>
        </row>
        <row r="82">
          <cell r="A82" t="str">
            <v>FF1210</v>
          </cell>
          <cell r="I82">
            <v>227.91</v>
          </cell>
        </row>
        <row r="83">
          <cell r="A83" t="str">
            <v>FF1210</v>
          </cell>
          <cell r="I83">
            <v>17842.560000000001</v>
          </cell>
        </row>
        <row r="84">
          <cell r="A84" t="str">
            <v>FF1210</v>
          </cell>
          <cell r="I84">
            <v>47.76</v>
          </cell>
        </row>
        <row r="85">
          <cell r="A85" t="str">
            <v>FF1210</v>
          </cell>
          <cell r="I85">
            <v>368.1</v>
          </cell>
        </row>
        <row r="86">
          <cell r="A86" t="str">
            <v>FF1230</v>
          </cell>
          <cell r="I86">
            <v>1236.6300000000001</v>
          </cell>
        </row>
        <row r="87">
          <cell r="A87" t="str">
            <v>FF1230</v>
          </cell>
          <cell r="I87">
            <v>7210.46</v>
          </cell>
        </row>
        <row r="88">
          <cell r="A88" t="str">
            <v>FF1230</v>
          </cell>
          <cell r="I88">
            <v>131.84</v>
          </cell>
        </row>
        <row r="89">
          <cell r="A89" t="str">
            <v>FF1230</v>
          </cell>
          <cell r="I89">
            <v>1207.46</v>
          </cell>
        </row>
        <row r="90">
          <cell r="A90" t="str">
            <v>FF1210</v>
          </cell>
          <cell r="I90">
            <v>62.5</v>
          </cell>
        </row>
        <row r="91">
          <cell r="A91" t="str">
            <v>FF1290</v>
          </cell>
          <cell r="I91">
            <v>300</v>
          </cell>
        </row>
        <row r="92">
          <cell r="A92" t="str">
            <v>FF1280</v>
          </cell>
          <cell r="I92">
            <v>700</v>
          </cell>
        </row>
        <row r="93">
          <cell r="A93" t="str">
            <v>FF1290</v>
          </cell>
          <cell r="I93">
            <v>300</v>
          </cell>
        </row>
        <row r="94">
          <cell r="A94" t="str">
            <v>FF2110</v>
          </cell>
          <cell r="I94">
            <v>539.03</v>
          </cell>
        </row>
        <row r="95">
          <cell r="A95" t="str">
            <v>FF2110</v>
          </cell>
          <cell r="I95">
            <v>661.23</v>
          </cell>
        </row>
        <row r="96">
          <cell r="A96" t="str">
            <v>FF1290</v>
          </cell>
          <cell r="I96">
            <v>300</v>
          </cell>
        </row>
        <row r="97">
          <cell r="A97" t="str">
            <v>FF1280</v>
          </cell>
          <cell r="I97">
            <v>700</v>
          </cell>
        </row>
        <row r="98">
          <cell r="A98" t="str">
            <v>FF1290</v>
          </cell>
          <cell r="I98">
            <v>300</v>
          </cell>
        </row>
        <row r="99">
          <cell r="A99" t="str">
            <v>FF1210</v>
          </cell>
          <cell r="I99">
            <v>75.97</v>
          </cell>
        </row>
        <row r="100">
          <cell r="A100" t="str">
            <v>FF1210</v>
          </cell>
          <cell r="I100">
            <v>6486.44</v>
          </cell>
        </row>
        <row r="101">
          <cell r="A101" t="str">
            <v>FF1210</v>
          </cell>
          <cell r="I101">
            <v>2141.61</v>
          </cell>
        </row>
        <row r="102">
          <cell r="A102" t="str">
            <v>FF1210</v>
          </cell>
          <cell r="I102">
            <v>292.39999999999998</v>
          </cell>
        </row>
        <row r="103">
          <cell r="A103" t="str">
            <v>FF1210</v>
          </cell>
          <cell r="I103">
            <v>15.92</v>
          </cell>
        </row>
        <row r="104">
          <cell r="A104" t="str">
            <v>FF1230</v>
          </cell>
          <cell r="I104">
            <v>2807.34</v>
          </cell>
        </row>
        <row r="105">
          <cell r="A105" t="str">
            <v>FF1250</v>
          </cell>
          <cell r="I105">
            <v>4637.5</v>
          </cell>
        </row>
        <row r="106">
          <cell r="A106" t="str">
            <v>FF1260</v>
          </cell>
          <cell r="I106">
            <v>366.68</v>
          </cell>
        </row>
        <row r="107">
          <cell r="A107" t="str">
            <v>FF1260</v>
          </cell>
          <cell r="I107">
            <v>2843.47</v>
          </cell>
        </row>
        <row r="108">
          <cell r="A108" t="str">
            <v>FF1260</v>
          </cell>
          <cell r="I108">
            <v>5143.8500000000004</v>
          </cell>
        </row>
        <row r="109">
          <cell r="A109" t="str">
            <v>FF1260</v>
          </cell>
          <cell r="I109">
            <v>1567.34</v>
          </cell>
        </row>
      </sheetData>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ivi budget"/>
      <sheetName val="Détail prévi diag"/>
      <sheetName val="VERIF CIEL 31 août 2017"/>
      <sheetName val="Rapport Année 1"/>
      <sheetName val="Inforeuro"/>
      <sheetName val="Liste"/>
    </sheetNames>
    <sheetDataSet>
      <sheetData sheetId="0"/>
      <sheetData sheetId="1"/>
      <sheetData sheetId="2"/>
      <sheetData sheetId="3"/>
      <sheetData sheetId="4">
        <row r="3">
          <cell r="B3" t="str">
            <v>1 - 2016</v>
          </cell>
        </row>
      </sheetData>
      <sheetData sheetId="5">
        <row r="2">
          <cell r="A2" t="str">
            <v>ok</v>
          </cell>
          <cell r="B2" t="str">
            <v>ok</v>
          </cell>
        </row>
        <row r="3">
          <cell r="B3" t="str">
            <v>incomplet</v>
          </cell>
        </row>
        <row r="4">
          <cell r="B4" t="str">
            <v>aucun justif</v>
          </cell>
        </row>
        <row r="5">
          <cell r="B5" t="str">
            <v>à vérifier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Cod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2017"/>
      <sheetName val="Compta 2017"/>
      <sheetName val="Compta 2016"/>
      <sheetName val="Infoeuro"/>
      <sheetName val="Liste"/>
    </sheetNames>
    <sheetDataSet>
      <sheetData sheetId="0"/>
      <sheetData sheetId="1"/>
      <sheetData sheetId="2">
        <row r="3">
          <cell r="G3" t="str">
            <v>N</v>
          </cell>
        </row>
      </sheetData>
      <sheetData sheetId="3">
        <row r="17">
          <cell r="E17">
            <v>391.96350000000001</v>
          </cell>
        </row>
      </sheetData>
      <sheetData sheetId="4">
        <row r="1">
          <cell r="A1" t="str">
            <v xml:space="preserve">Correction </v>
          </cell>
          <cell r="B1" t="str">
            <v>vérif justif</v>
          </cell>
        </row>
        <row r="2">
          <cell r="B2" t="str">
            <v>ok</v>
          </cell>
        </row>
        <row r="3">
          <cell r="B3" t="str">
            <v>incomplet</v>
          </cell>
        </row>
        <row r="4">
          <cell r="B4" t="str">
            <v>aucun justif</v>
          </cell>
        </row>
        <row r="5">
          <cell r="B5" t="str">
            <v>à vérifier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PARAMETRES"/>
      <sheetName val="DETAILS COUTS EXPATS"/>
      <sheetName val="PLAN FI EXPATS"/>
      <sheetName val="SYNTHESE BUD"/>
      <sheetName val="RECAP Z1"/>
      <sheetName val="Salaries - Coordo Réels"/>
      <sheetName val="DETAILS_COUTS_EXPATS"/>
      <sheetName val="PLAN_FI_EXPATS"/>
      <sheetName val="SYNTHESE_BUD"/>
      <sheetName val="RECAP_Z1"/>
      <sheetName val="Salaries_-_Coordo_Réels"/>
      <sheetName val="menubudget"/>
      <sheetName val="budget"/>
      <sheetName val="raccordement"/>
      <sheetName val="browse"/>
      <sheetName val="conversion"/>
      <sheetName val="joker"/>
      <sheetName val="SB"/>
      <sheetName val="verifdep"/>
      <sheetName val="saisieraccordement"/>
      <sheetName val="saisiedepenses"/>
      <sheetName val="saisieforfaits"/>
      <sheetName val="renvoi"/>
      <sheetName val="Salary Grid"/>
    </sheetNames>
    <sheetDataSet>
      <sheetData sheetId="0" refreshError="1"/>
      <sheetData sheetId="1" refreshError="1">
        <row r="4">
          <cell r="E4" t="str">
            <v>BMC01</v>
          </cell>
        </row>
        <row r="5">
          <cell r="E5" t="str">
            <v>GAC01</v>
          </cell>
        </row>
        <row r="6">
          <cell r="E6" t="str">
            <v>KIC01</v>
          </cell>
        </row>
        <row r="7">
          <cell r="E7" t="str">
            <v>KAC01</v>
          </cell>
        </row>
        <row r="8">
          <cell r="E8" t="str">
            <v>GAN01</v>
          </cell>
        </row>
        <row r="9">
          <cell r="E9" t="str">
            <v>GAF01</v>
          </cell>
        </row>
        <row r="10">
          <cell r="E10" t="str">
            <v>GAH01</v>
          </cell>
        </row>
        <row r="11">
          <cell r="E11" t="str">
            <v>KIN01</v>
          </cell>
        </row>
        <row r="12">
          <cell r="E12" t="str">
            <v>KIF01</v>
          </cell>
        </row>
        <row r="13">
          <cell r="E13" t="str">
            <v>KIH01</v>
          </cell>
        </row>
        <row r="14">
          <cell r="E14" t="str">
            <v>GAC02</v>
          </cell>
        </row>
        <row r="15">
          <cell r="E15" t="str">
            <v>GAH02</v>
          </cell>
        </row>
        <row r="16">
          <cell r="E16" t="str">
            <v>GAH03</v>
          </cell>
        </row>
        <row r="17">
          <cell r="E17" t="str">
            <v>GAF03</v>
          </cell>
        </row>
        <row r="18">
          <cell r="E18" t="str">
            <v>KIH03</v>
          </cell>
        </row>
        <row r="19">
          <cell r="E19" t="str">
            <v>KIF03</v>
          </cell>
        </row>
        <row r="20">
          <cell r="E20" t="str">
            <v>GAM02</v>
          </cell>
        </row>
        <row r="21">
          <cell r="E21" t="str">
            <v>GAM03</v>
          </cell>
        </row>
        <row r="22">
          <cell r="E22" t="str">
            <v>KIM03</v>
          </cell>
        </row>
        <row r="23">
          <cell r="E23" t="str">
            <v>BMF01</v>
          </cell>
        </row>
        <row r="24">
          <cell r="E24" t="str">
            <v>KAF01</v>
          </cell>
        </row>
        <row r="25">
          <cell r="E25" t="str">
            <v>KAH01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refreshError="1">
        <row r="28">
          <cell r="C28" t="str">
            <v>ECU</v>
          </cell>
        </row>
      </sheetData>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1 Project budget"/>
      <sheetName val="Worksheet 2 Budget by activity"/>
      <sheetName val="Worksheet 3 Funding Sources "/>
      <sheetName val="4 Breakdown by sources"/>
      <sheetName val="Worksheet_1_Project_budget"/>
      <sheetName val="Worksheet_2_Budget_by_activity"/>
      <sheetName val="Worksheet_3_Funding_Sources_"/>
      <sheetName val="4_Breakdown_by_sources"/>
    </sheetNames>
    <sheetDataSet>
      <sheetData sheetId="0">
        <row r="56">
          <cell r="E56">
            <v>0</v>
          </cell>
          <cell r="I56">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52"/>
  <sheetViews>
    <sheetView tabSelected="1" topLeftCell="D1" zoomScale="55" zoomScaleNormal="55" workbookViewId="0">
      <selection activeCell="N26" sqref="N26:P26"/>
    </sheetView>
  </sheetViews>
  <sheetFormatPr baseColWidth="10" defaultRowHeight="15" x14ac:dyDescent="0.25"/>
  <cols>
    <col min="1" max="1" width="5.28515625" customWidth="1"/>
    <col min="2" max="2" width="16.7109375" customWidth="1"/>
    <col min="3" max="3" width="7" customWidth="1"/>
    <col min="4" max="4" width="25.7109375" customWidth="1"/>
    <col min="5" max="5" width="23.140625" customWidth="1"/>
    <col min="6" max="6" width="23.85546875" customWidth="1"/>
    <col min="7" max="7" width="19.7109375" customWidth="1"/>
    <col min="8" max="8" width="21" customWidth="1"/>
    <col min="9" max="9" width="3.42578125" customWidth="1"/>
    <col min="10" max="10" width="23.5703125" customWidth="1"/>
    <col min="11" max="11" width="23.42578125" customWidth="1"/>
    <col min="12" max="12" width="18.85546875" customWidth="1"/>
    <col min="13" max="13" width="17.7109375" customWidth="1"/>
    <col min="14" max="14" width="26.5703125" customWidth="1"/>
    <col min="15" max="15" width="51.140625" customWidth="1"/>
    <col min="16" max="16" width="17.7109375" style="1" customWidth="1"/>
    <col min="17" max="18" width="11.42578125" style="1"/>
    <col min="20" max="20" width="51.7109375" customWidth="1"/>
  </cols>
  <sheetData>
    <row r="1" spans="1:15" x14ac:dyDescent="0.25">
      <c r="A1" s="1"/>
      <c r="B1" s="1"/>
      <c r="C1" s="1"/>
      <c r="D1" s="1"/>
      <c r="E1" s="1"/>
      <c r="F1" s="1"/>
      <c r="G1" s="1"/>
      <c r="H1" s="1"/>
      <c r="I1" s="1"/>
      <c r="J1" s="1"/>
      <c r="K1" s="1"/>
      <c r="L1" s="1"/>
      <c r="M1" s="1"/>
      <c r="N1" s="1"/>
      <c r="O1" s="1"/>
    </row>
    <row r="2" spans="1:15" x14ac:dyDescent="0.25">
      <c r="A2" s="1"/>
      <c r="B2" s="1"/>
      <c r="C2" s="1"/>
      <c r="D2" s="1"/>
      <c r="E2" s="1"/>
      <c r="F2" s="1"/>
      <c r="G2" s="1"/>
      <c r="H2" s="1"/>
      <c r="I2" s="1"/>
      <c r="J2" s="1"/>
      <c r="K2" s="1"/>
      <c r="L2" s="1"/>
      <c r="M2" s="1"/>
      <c r="N2" s="1"/>
      <c r="O2" s="1"/>
    </row>
    <row r="3" spans="1:15" x14ac:dyDescent="0.25">
      <c r="A3" s="1"/>
      <c r="B3" s="1"/>
      <c r="C3" s="1"/>
      <c r="D3" s="1"/>
      <c r="E3" s="1"/>
      <c r="F3" s="1"/>
      <c r="G3" s="1"/>
      <c r="H3" s="1"/>
      <c r="I3" s="1"/>
      <c r="J3" s="1"/>
      <c r="K3" s="1"/>
      <c r="L3" s="1"/>
      <c r="M3" s="1"/>
      <c r="N3" s="1"/>
      <c r="O3" s="1"/>
    </row>
    <row r="4" spans="1:15" x14ac:dyDescent="0.25">
      <c r="A4" s="1"/>
      <c r="B4" s="1"/>
      <c r="C4" s="1"/>
      <c r="D4" s="1"/>
      <c r="E4" s="1"/>
      <c r="F4" s="1"/>
      <c r="G4" s="1"/>
      <c r="H4" s="1"/>
      <c r="I4" s="1"/>
      <c r="J4" s="1"/>
      <c r="K4" s="1"/>
      <c r="L4" s="1"/>
      <c r="M4" s="1"/>
      <c r="N4" s="1"/>
      <c r="O4" s="1"/>
    </row>
    <row r="5" spans="1:15" x14ac:dyDescent="0.25">
      <c r="A5" s="3"/>
      <c r="B5" s="1"/>
      <c r="C5" s="1"/>
      <c r="D5" s="1"/>
      <c r="E5" s="1"/>
      <c r="F5" s="1"/>
      <c r="G5" s="1"/>
      <c r="H5" s="1"/>
      <c r="I5" s="1"/>
      <c r="J5" s="1"/>
      <c r="K5" s="1"/>
      <c r="L5" s="1"/>
      <c r="M5" s="1"/>
      <c r="N5" s="1"/>
      <c r="O5" s="1"/>
    </row>
    <row r="6" spans="1:15" x14ac:dyDescent="0.25">
      <c r="A6" s="1"/>
      <c r="B6" s="1"/>
      <c r="C6" s="1"/>
      <c r="D6" s="1"/>
      <c r="E6" s="1"/>
      <c r="F6" s="1"/>
      <c r="G6" s="1"/>
      <c r="H6" s="1"/>
      <c r="I6" s="1"/>
      <c r="J6" s="1"/>
      <c r="K6" s="1"/>
      <c r="L6" s="1"/>
      <c r="M6" s="1"/>
      <c r="N6" s="1"/>
      <c r="O6" s="1"/>
    </row>
    <row r="7" spans="1:15" x14ac:dyDescent="0.25">
      <c r="A7" s="2"/>
      <c r="B7" s="1"/>
      <c r="C7" s="1"/>
      <c r="D7" s="1"/>
      <c r="E7" s="1"/>
      <c r="F7" s="1"/>
      <c r="G7" s="1"/>
      <c r="H7" s="1"/>
      <c r="I7" s="1"/>
      <c r="J7" s="1"/>
      <c r="K7" s="1"/>
      <c r="L7" s="1"/>
      <c r="M7" s="1"/>
      <c r="N7" s="1"/>
      <c r="O7" s="1"/>
    </row>
    <row r="8" spans="1:15" x14ac:dyDescent="0.25">
      <c r="A8" s="1"/>
      <c r="B8" s="1"/>
      <c r="C8" s="1"/>
      <c r="D8" s="1"/>
      <c r="E8" s="1"/>
      <c r="F8" s="1"/>
      <c r="G8" s="1"/>
      <c r="H8" s="1"/>
      <c r="I8" s="1"/>
      <c r="J8" s="1"/>
      <c r="K8" s="1"/>
      <c r="L8" s="1"/>
      <c r="M8" s="1"/>
      <c r="N8" s="1"/>
      <c r="O8" s="1"/>
    </row>
    <row r="9" spans="1:15" x14ac:dyDescent="0.25">
      <c r="A9" s="1"/>
      <c r="B9" s="1"/>
      <c r="C9" s="1"/>
      <c r="D9" s="1"/>
      <c r="E9" s="1"/>
      <c r="F9" s="1"/>
      <c r="G9" s="1"/>
      <c r="H9" s="1"/>
      <c r="I9" s="1"/>
      <c r="J9" s="1"/>
      <c r="K9" s="1"/>
      <c r="L9" s="1"/>
      <c r="M9" s="1"/>
      <c r="N9" s="1"/>
      <c r="O9" s="1"/>
    </row>
    <row r="10" spans="1:15" x14ac:dyDescent="0.25">
      <c r="A10" s="1"/>
      <c r="B10" s="1"/>
      <c r="C10" s="1"/>
      <c r="D10" s="1"/>
      <c r="E10" s="1"/>
      <c r="F10" s="1"/>
      <c r="G10" s="1"/>
      <c r="H10" s="1"/>
      <c r="I10" s="1"/>
      <c r="J10" s="1"/>
      <c r="K10" s="1"/>
      <c r="L10" s="1"/>
      <c r="M10" s="1"/>
      <c r="N10" s="1"/>
      <c r="O10" s="1"/>
    </row>
    <row r="11" spans="1:15" x14ac:dyDescent="0.25">
      <c r="A11" s="1"/>
      <c r="B11" s="1"/>
      <c r="C11" s="1"/>
      <c r="D11" s="1"/>
      <c r="E11" s="1"/>
      <c r="F11" s="1"/>
      <c r="G11" s="1"/>
      <c r="H11" s="1"/>
      <c r="I11" s="1"/>
      <c r="J11" s="1"/>
      <c r="K11" s="1"/>
      <c r="L11" s="1"/>
      <c r="M11" s="1"/>
      <c r="N11" s="1"/>
      <c r="O11" s="1"/>
    </row>
    <row r="12" spans="1:15" x14ac:dyDescent="0.25">
      <c r="A12" s="1"/>
      <c r="B12" s="1"/>
      <c r="C12" s="1"/>
      <c r="D12" s="1"/>
      <c r="E12" s="1"/>
      <c r="F12" s="1"/>
      <c r="G12" s="1"/>
      <c r="H12" s="1"/>
      <c r="I12" s="1"/>
      <c r="J12" s="1"/>
      <c r="K12" s="1"/>
      <c r="L12" s="1"/>
      <c r="M12" s="1"/>
      <c r="N12" s="1"/>
      <c r="O12" s="1"/>
    </row>
    <row r="13" spans="1:15" x14ac:dyDescent="0.25">
      <c r="A13" s="1"/>
      <c r="B13" s="1"/>
      <c r="C13" s="1"/>
      <c r="D13" s="1"/>
      <c r="E13" s="1"/>
      <c r="F13" s="1"/>
      <c r="G13" s="1"/>
      <c r="H13" s="1"/>
      <c r="I13" s="1"/>
      <c r="J13" s="1"/>
      <c r="K13" s="1"/>
      <c r="L13" s="1"/>
      <c r="M13" s="1"/>
      <c r="N13" s="1"/>
      <c r="O13" s="1"/>
    </row>
    <row r="14" spans="1:15" x14ac:dyDescent="0.25">
      <c r="A14" s="1"/>
      <c r="B14" s="1"/>
      <c r="C14" s="1"/>
      <c r="D14" s="1"/>
      <c r="E14" s="1"/>
      <c r="F14" s="1"/>
      <c r="G14" s="1"/>
      <c r="H14" s="1"/>
      <c r="I14" s="1"/>
      <c r="J14" s="1"/>
      <c r="K14" s="1"/>
      <c r="L14" s="1"/>
      <c r="M14" s="1"/>
      <c r="N14" s="1"/>
      <c r="O14" s="1"/>
    </row>
    <row r="15" spans="1:15" x14ac:dyDescent="0.25">
      <c r="A15" s="1"/>
      <c r="B15" s="1"/>
      <c r="C15" s="1"/>
      <c r="D15" s="1"/>
      <c r="E15" s="1"/>
      <c r="F15" s="1"/>
      <c r="G15" s="1"/>
      <c r="H15" s="1"/>
      <c r="I15" s="1"/>
      <c r="J15" s="1"/>
      <c r="K15" s="1"/>
      <c r="L15" s="1"/>
      <c r="M15" s="1"/>
      <c r="N15" s="1"/>
      <c r="O15" s="1"/>
    </row>
    <row r="16" spans="1:15" x14ac:dyDescent="0.25">
      <c r="A16" s="1"/>
      <c r="B16" s="1"/>
      <c r="C16" s="1"/>
      <c r="D16" s="1"/>
      <c r="E16" s="1"/>
      <c r="F16" s="1"/>
      <c r="G16" s="1"/>
      <c r="H16" s="1"/>
      <c r="I16" s="1"/>
      <c r="J16" s="1"/>
      <c r="K16" s="1"/>
      <c r="L16" s="1"/>
      <c r="M16" s="1"/>
      <c r="N16" s="1"/>
      <c r="O16" s="1"/>
    </row>
    <row r="17" spans="1:26" x14ac:dyDescent="0.25">
      <c r="A17" s="1"/>
      <c r="B17" s="1"/>
      <c r="C17" s="1"/>
      <c r="D17" s="1"/>
      <c r="E17" s="1"/>
      <c r="F17" s="1"/>
      <c r="G17" s="1"/>
      <c r="H17" s="1"/>
      <c r="I17" s="1"/>
      <c r="J17" s="1"/>
      <c r="K17" s="1"/>
      <c r="L17" s="1"/>
      <c r="M17" s="1"/>
      <c r="N17" s="1"/>
      <c r="O17" s="1"/>
    </row>
    <row r="18" spans="1:26" x14ac:dyDescent="0.25">
      <c r="A18" s="1"/>
      <c r="B18" s="1"/>
      <c r="C18" s="1"/>
      <c r="D18" s="1"/>
      <c r="E18" s="1"/>
      <c r="F18" s="1"/>
      <c r="G18" s="1"/>
      <c r="H18" s="1"/>
      <c r="I18" s="1"/>
      <c r="J18" s="1"/>
      <c r="K18" s="1"/>
      <c r="L18" s="1"/>
      <c r="M18" s="1"/>
      <c r="N18" s="1"/>
      <c r="O18" s="1"/>
    </row>
    <row r="19" spans="1:26" x14ac:dyDescent="0.25">
      <c r="A19" s="1"/>
      <c r="B19" s="1"/>
      <c r="C19" s="1"/>
      <c r="D19" s="1"/>
      <c r="E19" s="1"/>
      <c r="F19" s="1"/>
      <c r="G19" s="1"/>
      <c r="H19" s="1"/>
      <c r="I19" s="1"/>
      <c r="J19" s="1"/>
      <c r="K19" s="1"/>
      <c r="L19" s="1"/>
      <c r="M19" s="1"/>
      <c r="N19" s="1"/>
      <c r="O19" s="1"/>
    </row>
    <row r="20" spans="1:26" x14ac:dyDescent="0.25">
      <c r="A20" s="1"/>
      <c r="B20" s="1"/>
      <c r="C20" s="1"/>
      <c r="D20" s="1"/>
      <c r="E20" s="1"/>
      <c r="F20" s="1"/>
      <c r="G20" s="1"/>
      <c r="H20" s="1"/>
      <c r="I20" s="1"/>
      <c r="J20" s="1"/>
      <c r="K20" s="1"/>
      <c r="L20" s="1"/>
      <c r="M20" s="1"/>
      <c r="N20" s="1"/>
      <c r="O20" s="1"/>
    </row>
    <row r="21" spans="1:26" x14ac:dyDescent="0.25">
      <c r="A21" s="1"/>
      <c r="B21" s="1"/>
      <c r="C21" s="1"/>
      <c r="D21" s="1"/>
      <c r="E21" s="1"/>
      <c r="F21" s="1"/>
      <c r="G21" s="1"/>
      <c r="H21" s="1"/>
      <c r="I21" s="1"/>
      <c r="J21" s="1"/>
      <c r="K21" s="1"/>
      <c r="L21" s="1"/>
      <c r="M21" s="1"/>
      <c r="N21" s="1"/>
      <c r="O21" s="1"/>
    </row>
    <row r="22" spans="1:26" x14ac:dyDescent="0.25">
      <c r="A22" s="1"/>
      <c r="B22" s="1"/>
      <c r="C22" s="1"/>
      <c r="D22" s="1"/>
      <c r="E22" s="1"/>
      <c r="F22" s="1"/>
      <c r="G22" s="1"/>
      <c r="H22" s="1"/>
      <c r="I22" s="1"/>
      <c r="J22" s="1"/>
      <c r="K22" s="1"/>
      <c r="L22" s="1"/>
      <c r="M22" s="1"/>
      <c r="N22" s="1"/>
      <c r="O22" s="1"/>
    </row>
    <row r="23" spans="1:26" x14ac:dyDescent="0.25">
      <c r="A23" s="1"/>
      <c r="B23" s="1"/>
      <c r="C23" s="1"/>
      <c r="D23" s="1"/>
      <c r="E23" s="1"/>
      <c r="F23" s="1"/>
      <c r="G23" s="1"/>
      <c r="H23" s="1"/>
      <c r="I23" s="1"/>
      <c r="J23" s="1"/>
      <c r="K23" s="1"/>
      <c r="L23" s="1"/>
      <c r="M23" s="1"/>
      <c r="N23" s="1"/>
      <c r="O23" s="1"/>
    </row>
    <row r="24" spans="1:26" x14ac:dyDescent="0.25">
      <c r="A24" s="1"/>
      <c r="B24" s="1"/>
      <c r="C24" s="1"/>
      <c r="D24" s="1"/>
      <c r="E24" s="1"/>
      <c r="F24" s="1"/>
      <c r="G24" s="1"/>
      <c r="H24" s="1"/>
      <c r="I24" s="1"/>
      <c r="J24" s="1"/>
      <c r="K24" s="1"/>
      <c r="L24" s="1"/>
      <c r="M24" s="1"/>
      <c r="N24" s="1"/>
      <c r="O24" s="1"/>
    </row>
    <row r="25" spans="1:26" x14ac:dyDescent="0.25">
      <c r="A25" s="1"/>
      <c r="B25" s="1"/>
      <c r="C25" s="1"/>
      <c r="D25" s="44"/>
      <c r="E25" s="43"/>
      <c r="F25" s="43"/>
      <c r="G25" s="43"/>
      <c r="H25" s="1"/>
      <c r="I25" s="1"/>
      <c r="J25" s="1"/>
      <c r="K25" s="1"/>
      <c r="L25" s="1"/>
      <c r="M25" s="1"/>
      <c r="N25" s="1"/>
      <c r="O25" s="1"/>
    </row>
    <row r="26" spans="1:26" ht="49.15" customHeight="1" x14ac:dyDescent="0.35">
      <c r="A26" s="1"/>
      <c r="B26" s="1"/>
      <c r="C26" s="89"/>
      <c r="D26" s="233"/>
      <c r="E26" s="233"/>
      <c r="F26" s="233"/>
      <c r="G26" s="1"/>
      <c r="H26" s="1"/>
      <c r="I26" s="1"/>
      <c r="J26" s="1"/>
      <c r="K26" s="235" t="s">
        <v>3</v>
      </c>
      <c r="L26" s="235"/>
      <c r="M26" s="235"/>
      <c r="N26" s="227" t="s">
        <v>108</v>
      </c>
      <c r="O26" s="228"/>
      <c r="P26" s="229"/>
      <c r="Q26" s="91"/>
    </row>
    <row r="27" spans="1:26" ht="53.45" customHeight="1" x14ac:dyDescent="0.25">
      <c r="A27" s="1"/>
      <c r="B27" s="1"/>
      <c r="C27" s="90"/>
      <c r="D27" s="233"/>
      <c r="E27" s="233"/>
      <c r="F27" s="233"/>
      <c r="G27" s="1"/>
      <c r="H27" s="1"/>
      <c r="I27" s="1"/>
      <c r="J27" s="1"/>
      <c r="K27" s="235" t="s">
        <v>4</v>
      </c>
      <c r="L27" s="235"/>
      <c r="M27" s="235"/>
      <c r="N27" s="227" t="s">
        <v>5</v>
      </c>
      <c r="O27" s="228"/>
      <c r="P27" s="229"/>
      <c r="Q27" s="91"/>
    </row>
    <row r="28" spans="1:26" ht="22.9" customHeight="1" x14ac:dyDescent="0.35">
      <c r="A28" s="1"/>
      <c r="B28" s="1"/>
      <c r="C28" s="89"/>
      <c r="D28" s="233"/>
      <c r="E28" s="233"/>
      <c r="F28" s="233"/>
      <c r="G28" s="1"/>
      <c r="H28" s="1"/>
      <c r="I28" s="1"/>
      <c r="J28" s="1"/>
      <c r="K28" s="195" t="s">
        <v>6</v>
      </c>
      <c r="L28" s="195"/>
      <c r="M28" s="195"/>
      <c r="N28" s="227" t="s">
        <v>110</v>
      </c>
      <c r="O28" s="228"/>
      <c r="P28" s="229"/>
      <c r="Q28" s="91"/>
      <c r="W28" s="93"/>
      <c r="X28" s="236"/>
      <c r="Y28" s="236"/>
      <c r="Z28" s="236"/>
    </row>
    <row r="29" spans="1:26" ht="23.25" x14ac:dyDescent="0.35">
      <c r="A29" s="1"/>
      <c r="B29" s="1"/>
      <c r="C29" s="89"/>
      <c r="D29" s="234"/>
      <c r="E29" s="234"/>
      <c r="F29" s="234"/>
      <c r="G29" s="1"/>
      <c r="H29" s="1"/>
      <c r="I29" s="1"/>
      <c r="J29" s="1"/>
      <c r="K29" s="195" t="s">
        <v>109</v>
      </c>
      <c r="L29" s="195"/>
      <c r="M29" s="195"/>
      <c r="N29" s="230" t="s">
        <v>7</v>
      </c>
      <c r="O29" s="231"/>
      <c r="P29" s="232"/>
      <c r="Q29" s="92"/>
      <c r="W29" s="94"/>
      <c r="X29" s="236"/>
      <c r="Y29" s="236"/>
      <c r="Z29" s="236"/>
    </row>
    <row r="30" spans="1:26" ht="23.25" x14ac:dyDescent="0.35">
      <c r="A30" s="1"/>
      <c r="B30" s="1"/>
      <c r="C30" s="89"/>
      <c r="D30" s="234"/>
      <c r="E30" s="234"/>
      <c r="F30" s="234"/>
      <c r="G30" s="1"/>
      <c r="H30" s="1"/>
      <c r="I30" s="1"/>
      <c r="J30" s="1"/>
      <c r="K30" s="195" t="s">
        <v>8</v>
      </c>
      <c r="L30" s="195"/>
      <c r="M30" s="195"/>
      <c r="N30" s="230" t="s">
        <v>2</v>
      </c>
      <c r="O30" s="231"/>
      <c r="P30" s="232"/>
      <c r="Q30" s="92"/>
      <c r="W30" s="93"/>
      <c r="X30" s="236"/>
      <c r="Y30" s="236"/>
      <c r="Z30" s="236"/>
    </row>
    <row r="31" spans="1:26" ht="23.25" x14ac:dyDescent="0.35">
      <c r="A31" s="1"/>
      <c r="B31" s="1"/>
      <c r="C31" s="1"/>
      <c r="D31" s="43"/>
      <c r="E31" s="43"/>
      <c r="F31" s="43"/>
      <c r="G31" s="43"/>
      <c r="H31" s="1"/>
      <c r="I31" s="1"/>
      <c r="J31" s="1"/>
      <c r="K31" s="1"/>
      <c r="L31" s="1"/>
      <c r="M31" s="1"/>
      <c r="N31" s="1"/>
      <c r="O31" s="1"/>
      <c r="W31" s="93"/>
      <c r="X31" s="237"/>
      <c r="Y31" s="237"/>
      <c r="Z31" s="237"/>
    </row>
    <row r="32" spans="1:26" ht="23.25" x14ac:dyDescent="0.35">
      <c r="A32" s="1"/>
      <c r="B32" s="1"/>
      <c r="C32" s="1"/>
      <c r="D32" s="1"/>
      <c r="E32" s="1"/>
      <c r="F32" s="1"/>
      <c r="G32" s="1"/>
      <c r="H32" s="1"/>
      <c r="I32" s="1"/>
      <c r="J32" s="1"/>
      <c r="K32" s="1"/>
      <c r="L32" s="1"/>
      <c r="M32" s="1"/>
      <c r="N32" s="1"/>
      <c r="O32" s="1"/>
      <c r="W32" s="93"/>
      <c r="X32" s="237"/>
      <c r="Y32" s="237"/>
      <c r="Z32" s="237"/>
    </row>
    <row r="33" spans="1:15" x14ac:dyDescent="0.25">
      <c r="A33" s="1"/>
      <c r="B33" s="1"/>
      <c r="C33" s="1"/>
      <c r="D33" s="1"/>
      <c r="E33" s="1"/>
      <c r="F33" s="1"/>
      <c r="G33" s="1"/>
      <c r="H33" s="1"/>
      <c r="I33" s="1"/>
      <c r="J33" s="1"/>
      <c r="K33" s="1"/>
      <c r="L33" s="1"/>
      <c r="M33" s="1"/>
      <c r="N33" s="1"/>
      <c r="O33" s="1"/>
    </row>
    <row r="34" spans="1:15" x14ac:dyDescent="0.25">
      <c r="A34" s="1"/>
      <c r="B34" s="1"/>
      <c r="C34" s="1"/>
      <c r="D34" s="1"/>
      <c r="E34" s="1"/>
      <c r="F34" s="1"/>
      <c r="G34" s="1"/>
      <c r="H34" s="1"/>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
      <c r="C36" s="1"/>
      <c r="D36" s="1"/>
      <c r="E36" s="1"/>
      <c r="F36" s="1"/>
      <c r="G36" s="1"/>
      <c r="H36" s="1"/>
      <c r="I36" s="1"/>
      <c r="J36" s="1"/>
      <c r="K36" s="1"/>
      <c r="L36" s="1"/>
      <c r="M36" s="1"/>
      <c r="N36" s="1"/>
      <c r="O36" s="1"/>
    </row>
    <row r="37" spans="1:15" x14ac:dyDescent="0.25">
      <c r="A37" s="1"/>
      <c r="B37" s="1"/>
      <c r="C37" s="1"/>
      <c r="D37" s="1"/>
      <c r="E37" s="1"/>
      <c r="F37" s="1"/>
      <c r="G37" s="1"/>
      <c r="H37" s="1"/>
      <c r="I37" s="1"/>
      <c r="J37" s="1"/>
      <c r="K37" s="1"/>
      <c r="L37" s="1"/>
      <c r="M37" s="1"/>
      <c r="N37" s="1"/>
      <c r="O37" s="1"/>
    </row>
    <row r="38" spans="1:15" x14ac:dyDescent="0.25">
      <c r="A38" s="1"/>
      <c r="B38" s="1"/>
      <c r="C38" s="1"/>
      <c r="D38" s="1"/>
      <c r="E38" s="1"/>
      <c r="F38" s="1"/>
      <c r="G38" s="1"/>
      <c r="H38" s="1"/>
      <c r="I38" s="1"/>
      <c r="J38" s="1"/>
      <c r="K38" s="1"/>
      <c r="L38" s="1"/>
      <c r="M38" s="1"/>
      <c r="N38" s="1"/>
      <c r="O38" s="1"/>
    </row>
    <row r="39" spans="1:15" x14ac:dyDescent="0.25">
      <c r="A39" s="1"/>
      <c r="B39" s="1"/>
      <c r="C39" s="1"/>
      <c r="D39" s="1"/>
      <c r="E39" s="1"/>
      <c r="F39" s="1"/>
      <c r="G39" s="1"/>
      <c r="H39" s="1"/>
      <c r="I39" s="1"/>
      <c r="J39" s="1"/>
      <c r="K39" s="1"/>
      <c r="L39" s="1"/>
      <c r="M39" s="1"/>
      <c r="N39" s="1"/>
      <c r="O39" s="1"/>
    </row>
    <row r="40" spans="1:15" x14ac:dyDescent="0.25">
      <c r="A40" s="1"/>
      <c r="B40" s="1"/>
      <c r="C40" s="1"/>
      <c r="D40" s="1"/>
      <c r="E40" s="1"/>
      <c r="F40" s="1"/>
      <c r="G40" s="1"/>
      <c r="H40" s="1"/>
      <c r="I40" s="1"/>
      <c r="J40" s="1"/>
      <c r="K40" s="1"/>
      <c r="L40" s="1"/>
      <c r="M40" s="1"/>
      <c r="N40" s="1"/>
      <c r="O40" s="1"/>
    </row>
    <row r="41" spans="1:15" x14ac:dyDescent="0.25">
      <c r="A41" s="1"/>
      <c r="B41" s="1"/>
      <c r="C41" s="1"/>
      <c r="D41" s="1"/>
      <c r="E41" s="1"/>
      <c r="F41" s="1"/>
      <c r="G41" s="1"/>
      <c r="H41" s="1"/>
      <c r="I41" s="1"/>
      <c r="J41" s="1"/>
      <c r="K41" s="1"/>
      <c r="L41" s="1"/>
      <c r="M41" s="1"/>
      <c r="N41" s="1"/>
      <c r="O41" s="1"/>
    </row>
    <row r="42" spans="1:15" x14ac:dyDescent="0.25">
      <c r="A42" s="1"/>
      <c r="B42" s="1"/>
      <c r="C42" s="1"/>
      <c r="D42" s="1"/>
      <c r="E42" s="1"/>
      <c r="F42" s="1"/>
      <c r="G42" s="1"/>
      <c r="H42" s="1"/>
      <c r="I42" s="1"/>
      <c r="J42" s="1"/>
      <c r="K42" s="1"/>
      <c r="L42" s="1"/>
      <c r="M42" s="1"/>
      <c r="N42" s="1"/>
      <c r="O42" s="1"/>
    </row>
    <row r="43" spans="1:15" x14ac:dyDescent="0.25">
      <c r="A43" s="1"/>
      <c r="B43" s="1"/>
      <c r="C43" s="1"/>
      <c r="D43" s="1"/>
      <c r="E43" s="1"/>
      <c r="F43" s="1"/>
      <c r="G43" s="1"/>
      <c r="H43" s="1"/>
      <c r="I43" s="1"/>
      <c r="J43" s="1"/>
      <c r="K43" s="1"/>
      <c r="L43" s="1"/>
      <c r="M43" s="1"/>
      <c r="N43" s="1"/>
      <c r="O43" s="1"/>
    </row>
    <row r="44" spans="1:15" x14ac:dyDescent="0.25">
      <c r="A44" s="1"/>
      <c r="B44" s="1"/>
      <c r="C44" s="1"/>
      <c r="D44" s="1"/>
      <c r="E44" s="1"/>
      <c r="F44" s="1"/>
      <c r="G44" s="1"/>
      <c r="H44" s="1"/>
      <c r="I44" s="1"/>
      <c r="J44" s="1"/>
      <c r="K44" s="1"/>
      <c r="L44" s="1"/>
      <c r="M44" s="1"/>
      <c r="N44" s="1"/>
      <c r="O44" s="1"/>
    </row>
    <row r="45" spans="1:15" x14ac:dyDescent="0.25">
      <c r="A45" s="1"/>
      <c r="B45" s="1"/>
      <c r="C45" s="1"/>
      <c r="D45" s="1"/>
      <c r="E45" s="1"/>
      <c r="F45" s="1"/>
      <c r="G45" s="1"/>
      <c r="H45" s="1"/>
      <c r="I45" s="1"/>
      <c r="J45" s="1"/>
      <c r="K45" s="1"/>
      <c r="L45" s="1"/>
      <c r="M45" s="1"/>
      <c r="N45" s="1"/>
      <c r="O45" s="1"/>
    </row>
    <row r="46" spans="1:15" x14ac:dyDescent="0.25">
      <c r="A46" s="1"/>
      <c r="B46" s="1"/>
      <c r="C46" s="1"/>
      <c r="D46" s="1"/>
      <c r="E46" s="1"/>
      <c r="F46" s="1"/>
      <c r="G46" s="1"/>
      <c r="H46" s="1"/>
      <c r="I46" s="1"/>
      <c r="J46" s="1"/>
      <c r="K46" s="1"/>
      <c r="L46" s="1"/>
      <c r="M46" s="1"/>
      <c r="N46" s="1"/>
      <c r="O46" s="1"/>
    </row>
    <row r="47" spans="1:15" x14ac:dyDescent="0.25">
      <c r="A47" s="1"/>
      <c r="B47" s="1"/>
      <c r="C47" s="1"/>
      <c r="D47" s="1"/>
      <c r="E47" s="1"/>
      <c r="F47" s="1"/>
      <c r="G47" s="1"/>
      <c r="H47" s="1"/>
      <c r="I47" s="1"/>
      <c r="J47" s="1"/>
      <c r="K47" s="1"/>
      <c r="L47" s="1"/>
      <c r="M47" s="1"/>
      <c r="N47" s="1"/>
      <c r="O47" s="1"/>
    </row>
    <row r="48" spans="1:15" x14ac:dyDescent="0.25">
      <c r="A48" s="1"/>
      <c r="B48" s="1"/>
      <c r="C48" s="1"/>
      <c r="D48" s="1"/>
      <c r="E48" s="1"/>
      <c r="F48" s="1"/>
      <c r="G48" s="1"/>
      <c r="H48" s="1"/>
      <c r="I48" s="1"/>
      <c r="J48" s="1"/>
      <c r="K48" s="1"/>
      <c r="L48" s="1"/>
      <c r="M48" s="1"/>
      <c r="N48" s="1"/>
      <c r="O48" s="1"/>
    </row>
    <row r="49" spans="1:15" x14ac:dyDescent="0.25">
      <c r="A49" s="1"/>
      <c r="B49" s="1"/>
      <c r="C49" s="1"/>
      <c r="D49" s="1"/>
      <c r="E49" s="1"/>
      <c r="F49" s="1"/>
      <c r="G49" s="1"/>
      <c r="H49" s="1"/>
      <c r="I49" s="1"/>
      <c r="J49" s="1"/>
      <c r="K49" s="1"/>
      <c r="L49" s="1"/>
      <c r="M49" s="1"/>
      <c r="N49" s="1"/>
      <c r="O49" s="1"/>
    </row>
    <row r="50" spans="1:15" x14ac:dyDescent="0.25">
      <c r="A50" s="1"/>
      <c r="B50" s="1"/>
      <c r="C50" s="1"/>
      <c r="D50" s="1"/>
      <c r="E50" s="1"/>
      <c r="F50" s="1"/>
      <c r="G50" s="1"/>
      <c r="H50" s="1"/>
      <c r="I50" s="1"/>
      <c r="J50" s="1"/>
      <c r="K50" s="1"/>
      <c r="L50" s="1"/>
      <c r="M50" s="1"/>
      <c r="N50" s="1"/>
      <c r="O50" s="1"/>
    </row>
    <row r="51" spans="1:15" x14ac:dyDescent="0.25">
      <c r="A51" s="1"/>
      <c r="B51" s="1"/>
      <c r="C51" s="1"/>
      <c r="D51" s="1"/>
      <c r="E51" s="1"/>
      <c r="F51" s="1"/>
      <c r="G51" s="1"/>
      <c r="H51" s="1"/>
      <c r="I51" s="1"/>
      <c r="J51" s="1"/>
      <c r="K51" s="1"/>
      <c r="L51" s="1"/>
      <c r="M51" s="1"/>
      <c r="N51" s="1"/>
      <c r="O51" s="1"/>
    </row>
    <row r="52" spans="1:15" x14ac:dyDescent="0.25">
      <c r="A52" s="1"/>
      <c r="B52" s="1"/>
      <c r="C52" s="1"/>
      <c r="D52" s="1"/>
      <c r="E52" s="1"/>
      <c r="F52" s="1"/>
      <c r="G52" s="1"/>
      <c r="H52" s="1"/>
      <c r="I52" s="1"/>
      <c r="J52" s="1"/>
      <c r="K52" s="1"/>
      <c r="L52" s="1"/>
      <c r="M52" s="1"/>
      <c r="N52" s="1"/>
      <c r="O52" s="1"/>
    </row>
    <row r="53" spans="1:15" x14ac:dyDescent="0.25">
      <c r="A53" s="1"/>
      <c r="B53" s="1"/>
      <c r="C53" s="1"/>
      <c r="D53" s="1"/>
      <c r="E53" s="1"/>
      <c r="F53" s="1"/>
      <c r="G53" s="1"/>
      <c r="H53" s="1"/>
      <c r="I53" s="1"/>
      <c r="J53" s="1"/>
      <c r="K53" s="1"/>
      <c r="L53" s="1"/>
      <c r="M53" s="1"/>
      <c r="N53" s="1"/>
      <c r="O53" s="1"/>
    </row>
    <row r="54" spans="1:15" x14ac:dyDescent="0.25">
      <c r="A54" s="1"/>
      <c r="B54" s="1"/>
      <c r="C54" s="1"/>
      <c r="D54" s="1"/>
      <c r="E54" s="1"/>
      <c r="F54" s="1"/>
      <c r="G54" s="1"/>
      <c r="H54" s="1"/>
      <c r="I54" s="1"/>
      <c r="J54" s="1"/>
      <c r="K54" s="1"/>
      <c r="L54" s="1"/>
      <c r="M54" s="1"/>
      <c r="N54" s="1"/>
      <c r="O54" s="1"/>
    </row>
    <row r="55" spans="1:15" x14ac:dyDescent="0.25">
      <c r="A55" s="1"/>
      <c r="B55" s="1"/>
      <c r="C55" s="1"/>
      <c r="D55" s="1"/>
      <c r="E55" s="1"/>
      <c r="F55" s="1"/>
      <c r="G55" s="1"/>
      <c r="H55" s="1"/>
      <c r="I55" s="1"/>
      <c r="J55" s="1"/>
      <c r="K55" s="1"/>
      <c r="L55" s="1"/>
      <c r="M55" s="1"/>
      <c r="N55" s="1"/>
      <c r="O55" s="1"/>
    </row>
    <row r="56" spans="1:15" x14ac:dyDescent="0.25">
      <c r="A56" s="1"/>
      <c r="B56" s="1"/>
      <c r="C56" s="1"/>
      <c r="D56" s="1"/>
      <c r="E56" s="1"/>
      <c r="F56" s="1"/>
      <c r="G56" s="1"/>
      <c r="H56" s="1"/>
      <c r="I56" s="1"/>
      <c r="J56" s="1"/>
      <c r="K56" s="1"/>
      <c r="L56" s="1"/>
      <c r="M56" s="1"/>
      <c r="N56" s="1"/>
      <c r="O56" s="1"/>
    </row>
    <row r="57" spans="1:15"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
      <c r="B63" s="1"/>
      <c r="C63" s="1"/>
      <c r="D63" s="1"/>
      <c r="E63" s="1"/>
      <c r="F63" s="1"/>
      <c r="G63" s="1"/>
      <c r="H63" s="1"/>
      <c r="I63" s="1"/>
      <c r="J63" s="1"/>
      <c r="K63" s="1"/>
      <c r="L63" s="1"/>
      <c r="M63" s="1"/>
      <c r="N63" s="1"/>
      <c r="O63" s="1"/>
    </row>
    <row r="64" spans="1:15" x14ac:dyDescent="0.25">
      <c r="A64" s="1"/>
      <c r="B64" s="1"/>
      <c r="C64" s="1"/>
      <c r="D64" s="1"/>
      <c r="E64" s="1"/>
      <c r="F64" s="1"/>
      <c r="G64" s="1"/>
      <c r="H64" s="1"/>
      <c r="I64" s="1"/>
      <c r="J64" s="1"/>
      <c r="K64" s="1"/>
      <c r="L64" s="1"/>
      <c r="M64" s="1"/>
      <c r="N64" s="1"/>
      <c r="O64" s="1"/>
    </row>
    <row r="65" spans="1:23" x14ac:dyDescent="0.25">
      <c r="A65" s="1"/>
      <c r="B65" s="1"/>
      <c r="C65" s="1"/>
      <c r="D65" s="1"/>
      <c r="E65" s="1"/>
      <c r="F65" s="1"/>
      <c r="G65" s="1"/>
      <c r="H65" s="1"/>
      <c r="I65" s="1"/>
      <c r="J65" s="1"/>
      <c r="K65" s="1"/>
      <c r="L65" s="1"/>
      <c r="M65" s="1"/>
      <c r="N65" s="1"/>
      <c r="O65" s="1"/>
    </row>
    <row r="66" spans="1:23" x14ac:dyDescent="0.25">
      <c r="A66" s="1"/>
      <c r="B66" s="1"/>
      <c r="C66" s="1"/>
      <c r="D66" s="1"/>
      <c r="E66" s="1"/>
      <c r="F66" s="1"/>
      <c r="G66" s="1"/>
      <c r="H66" s="1"/>
      <c r="I66" s="1"/>
      <c r="J66" s="1"/>
      <c r="K66" s="1"/>
      <c r="L66" s="1"/>
      <c r="M66" s="1"/>
      <c r="N66" s="1"/>
      <c r="O66" s="1"/>
    </row>
    <row r="67" spans="1:23" x14ac:dyDescent="0.25">
      <c r="A67" s="1"/>
      <c r="B67" s="1"/>
      <c r="C67" s="1"/>
      <c r="D67" s="1"/>
      <c r="E67" s="1"/>
      <c r="F67" s="1"/>
      <c r="G67" s="1"/>
      <c r="H67" s="1"/>
      <c r="I67" s="1"/>
      <c r="J67" s="1"/>
      <c r="K67" s="1"/>
      <c r="L67" s="1"/>
      <c r="M67" s="1"/>
      <c r="N67" s="1"/>
      <c r="O67" s="1"/>
    </row>
    <row r="68" spans="1:23" x14ac:dyDescent="0.25">
      <c r="A68" s="1"/>
      <c r="B68" s="1"/>
      <c r="C68" s="1"/>
      <c r="D68" s="1"/>
      <c r="E68" s="1"/>
      <c r="F68" s="1"/>
      <c r="G68" s="1"/>
      <c r="H68" s="1"/>
      <c r="I68" s="1"/>
      <c r="J68" s="1"/>
      <c r="K68" s="1"/>
      <c r="L68" s="1"/>
      <c r="M68" s="1"/>
      <c r="N68" s="1"/>
      <c r="O68" s="1"/>
    </row>
    <row r="69" spans="1:23" x14ac:dyDescent="0.25">
      <c r="A69" s="1"/>
      <c r="B69" s="1"/>
      <c r="C69" s="1"/>
      <c r="D69" s="1"/>
      <c r="E69" s="1"/>
      <c r="F69" s="1"/>
      <c r="G69" s="1"/>
      <c r="H69" s="1"/>
      <c r="I69" s="1"/>
      <c r="J69" s="1"/>
      <c r="K69" s="1"/>
      <c r="L69" s="1"/>
      <c r="M69" s="1"/>
      <c r="N69" s="1"/>
      <c r="O69" s="1"/>
    </row>
    <row r="70" spans="1:23" x14ac:dyDescent="0.25">
      <c r="A70" s="1"/>
      <c r="B70" s="1"/>
      <c r="C70" s="1"/>
      <c r="D70" s="1"/>
      <c r="E70" s="1"/>
      <c r="F70" s="1"/>
      <c r="G70" s="1"/>
      <c r="H70" s="1"/>
      <c r="I70" s="1"/>
      <c r="J70" s="1"/>
      <c r="K70" s="1"/>
      <c r="L70" s="1"/>
      <c r="M70" s="1"/>
      <c r="N70" s="1"/>
      <c r="O70" s="1"/>
    </row>
    <row r="71" spans="1:23" x14ac:dyDescent="0.25">
      <c r="A71" s="1"/>
      <c r="B71" s="1"/>
      <c r="C71" s="1"/>
      <c r="D71" s="1"/>
      <c r="E71" s="1"/>
      <c r="F71" s="1"/>
      <c r="G71" s="1"/>
      <c r="H71" s="1"/>
      <c r="I71" s="1"/>
      <c r="J71" s="1"/>
      <c r="K71" s="1"/>
      <c r="L71" s="1"/>
      <c r="M71" s="1"/>
      <c r="N71" s="1"/>
      <c r="O71" s="1"/>
    </row>
    <row r="72" spans="1:23" x14ac:dyDescent="0.25">
      <c r="A72" s="1"/>
      <c r="B72" s="1"/>
      <c r="C72" s="1"/>
      <c r="D72" s="1"/>
      <c r="E72" s="1"/>
      <c r="F72" s="1"/>
      <c r="G72" s="1"/>
      <c r="H72" s="1"/>
      <c r="I72" s="1"/>
      <c r="J72" s="1"/>
      <c r="K72" s="1"/>
      <c r="L72" s="1"/>
      <c r="M72" s="1"/>
      <c r="N72" s="1"/>
      <c r="O72" s="1"/>
    </row>
    <row r="73" spans="1:23" x14ac:dyDescent="0.25">
      <c r="A73" s="1"/>
      <c r="B73" s="1"/>
      <c r="C73" s="1"/>
      <c r="D73" s="1"/>
      <c r="E73" s="1"/>
      <c r="F73" s="1"/>
      <c r="G73" s="1"/>
      <c r="H73" s="1"/>
      <c r="I73" s="1"/>
      <c r="J73" s="1"/>
      <c r="K73" s="1"/>
      <c r="L73" s="1"/>
      <c r="M73" s="1"/>
      <c r="N73" s="1"/>
      <c r="O73" s="1"/>
    </row>
    <row r="74" spans="1:23" x14ac:dyDescent="0.25">
      <c r="A74" s="1"/>
      <c r="B74" s="1"/>
      <c r="C74" s="1"/>
      <c r="D74" s="1"/>
      <c r="E74" s="1"/>
      <c r="F74" s="1"/>
      <c r="G74" s="1"/>
      <c r="H74" s="1"/>
      <c r="I74" s="1"/>
      <c r="J74" s="1"/>
      <c r="K74" s="1"/>
      <c r="L74" s="1"/>
      <c r="M74" s="1"/>
      <c r="N74" s="1"/>
      <c r="O74" s="1"/>
    </row>
    <row r="75" spans="1:23" x14ac:dyDescent="0.25">
      <c r="A75" s="1"/>
      <c r="B75" s="1"/>
      <c r="C75" s="1"/>
      <c r="D75" s="1"/>
      <c r="E75" s="1"/>
      <c r="F75" s="1"/>
      <c r="G75" s="1"/>
      <c r="H75" s="1"/>
      <c r="I75" s="1"/>
      <c r="J75" s="1"/>
      <c r="K75" s="1"/>
      <c r="L75" s="1"/>
      <c r="M75" s="1"/>
      <c r="N75" s="1"/>
      <c r="O75" s="1"/>
    </row>
    <row r="76" spans="1:23" x14ac:dyDescent="0.25">
      <c r="A76" s="1"/>
      <c r="B76" s="1"/>
      <c r="C76" s="1"/>
      <c r="D76" s="1"/>
      <c r="E76" s="1"/>
      <c r="F76" s="1"/>
      <c r="G76" s="1"/>
      <c r="H76" s="1"/>
      <c r="I76" s="1"/>
      <c r="J76" s="1"/>
      <c r="K76" s="1"/>
      <c r="L76" s="1"/>
      <c r="M76" s="1"/>
      <c r="N76" s="1"/>
      <c r="O76" s="1"/>
    </row>
    <row r="77" spans="1:23" x14ac:dyDescent="0.25">
      <c r="A77" s="1"/>
      <c r="B77" s="1"/>
      <c r="C77" s="1"/>
      <c r="D77" s="1"/>
      <c r="E77" s="1"/>
      <c r="F77" s="1"/>
      <c r="G77" s="1"/>
      <c r="H77" s="1"/>
      <c r="I77" s="1"/>
      <c r="J77" s="1"/>
      <c r="K77" s="1"/>
      <c r="L77" s="1"/>
      <c r="M77" s="1"/>
      <c r="N77" s="1"/>
      <c r="O77" s="1"/>
    </row>
    <row r="78" spans="1:23" ht="49.9" customHeight="1" thickBot="1" x14ac:dyDescent="0.3">
      <c r="A78" s="1"/>
      <c r="B78" s="1"/>
      <c r="C78" s="1"/>
      <c r="D78" s="1"/>
      <c r="E78" s="1"/>
      <c r="F78" s="1"/>
      <c r="G78" s="1"/>
      <c r="H78" s="1"/>
      <c r="I78" s="1"/>
      <c r="J78" s="1"/>
      <c r="K78" s="1"/>
      <c r="L78" s="1"/>
      <c r="M78" s="1"/>
      <c r="N78" s="1"/>
      <c r="O78" s="1"/>
    </row>
    <row r="79" spans="1:23" ht="18.75" customHeight="1" thickBot="1" x14ac:dyDescent="0.3">
      <c r="A79" s="1"/>
      <c r="B79" s="73"/>
      <c r="C79" s="73"/>
      <c r="D79" s="224" t="s">
        <v>26</v>
      </c>
      <c r="E79" s="224"/>
      <c r="F79" s="224"/>
      <c r="G79" s="224"/>
      <c r="H79" s="224"/>
      <c r="I79" s="17"/>
      <c r="J79" s="199" t="s">
        <v>11</v>
      </c>
      <c r="K79" s="200"/>
      <c r="L79" s="200"/>
      <c r="M79" s="200"/>
      <c r="N79" s="200"/>
      <c r="O79" s="200"/>
      <c r="P79" s="201"/>
      <c r="S79" s="196"/>
      <c r="T79" s="196"/>
      <c r="U79" s="196"/>
      <c r="V79" s="196"/>
      <c r="W79" s="196"/>
    </row>
    <row r="80" spans="1:23" ht="15.75" thickBot="1" x14ac:dyDescent="0.3">
      <c r="A80" s="1"/>
      <c r="B80" s="55"/>
      <c r="C80" s="74"/>
      <c r="D80" s="120" t="s">
        <v>31</v>
      </c>
      <c r="E80" s="121" t="s">
        <v>30</v>
      </c>
      <c r="F80" s="121" t="s">
        <v>29</v>
      </c>
      <c r="G80" s="121" t="s">
        <v>28</v>
      </c>
      <c r="H80" s="121" t="s">
        <v>27</v>
      </c>
      <c r="I80" s="55"/>
      <c r="J80" s="18" t="s">
        <v>1</v>
      </c>
      <c r="K80" s="131" t="s">
        <v>111</v>
      </c>
      <c r="L80" s="19" t="s">
        <v>14</v>
      </c>
      <c r="M80" s="19" t="s">
        <v>13</v>
      </c>
      <c r="N80" s="19" t="s">
        <v>12</v>
      </c>
      <c r="O80" s="20" t="s">
        <v>10</v>
      </c>
      <c r="P80" s="21" t="s">
        <v>9</v>
      </c>
      <c r="S80" s="55"/>
      <c r="T80" s="55"/>
      <c r="U80" s="55"/>
      <c r="V80" s="55"/>
      <c r="W80" s="67"/>
    </row>
    <row r="81" spans="1:23" ht="23.25" x14ac:dyDescent="0.25">
      <c r="A81" s="1"/>
      <c r="B81" s="83"/>
      <c r="C81" s="83"/>
      <c r="D81" s="121"/>
      <c r="E81" s="225" t="s">
        <v>33</v>
      </c>
      <c r="F81" s="225"/>
      <c r="G81" s="225"/>
      <c r="H81" s="121" t="s">
        <v>32</v>
      </c>
      <c r="I81" s="57"/>
      <c r="J81" s="202" t="s">
        <v>48</v>
      </c>
      <c r="K81" s="202"/>
      <c r="L81" s="202"/>
      <c r="M81" s="202"/>
      <c r="N81" s="202"/>
      <c r="O81" s="202"/>
      <c r="P81" s="202"/>
      <c r="S81" s="55"/>
      <c r="T81" s="197"/>
      <c r="U81" s="197"/>
      <c r="V81" s="197"/>
      <c r="W81" s="68"/>
    </row>
    <row r="82" spans="1:23" ht="21" customHeight="1" x14ac:dyDescent="0.3">
      <c r="A82" s="1"/>
      <c r="B82" s="82"/>
      <c r="C82" s="82"/>
      <c r="D82" s="122"/>
      <c r="E82" s="122"/>
      <c r="F82" s="122"/>
      <c r="G82" s="122"/>
      <c r="H82" s="122"/>
      <c r="I82" s="22"/>
      <c r="J82" s="203" t="s">
        <v>102</v>
      </c>
      <c r="K82" s="203"/>
      <c r="L82" s="203"/>
      <c r="M82" s="203"/>
      <c r="N82" s="203"/>
      <c r="O82" s="203"/>
      <c r="P82" s="102"/>
      <c r="S82" s="22"/>
      <c r="T82" s="22"/>
      <c r="V82" s="22"/>
      <c r="W82" s="22"/>
    </row>
    <row r="83" spans="1:23" ht="20.25" x14ac:dyDescent="0.3">
      <c r="A83" s="1"/>
      <c r="B83" s="75"/>
      <c r="C83" s="76"/>
      <c r="D83" s="101"/>
      <c r="E83" s="101"/>
      <c r="F83" s="101"/>
      <c r="G83" s="101">
        <v>500</v>
      </c>
      <c r="H83" s="101">
        <v>7500</v>
      </c>
      <c r="I83" s="24"/>
      <c r="J83" s="103">
        <v>0.26</v>
      </c>
      <c r="K83" s="100">
        <v>8000</v>
      </c>
      <c r="L83" s="23">
        <v>4000</v>
      </c>
      <c r="M83" s="23">
        <v>2</v>
      </c>
      <c r="N83" s="23" t="s">
        <v>20</v>
      </c>
      <c r="O83" s="100" t="s">
        <v>15</v>
      </c>
      <c r="P83" s="104" t="s">
        <v>49</v>
      </c>
      <c r="S83" s="66"/>
      <c r="T83" s="99"/>
      <c r="U83" s="66"/>
      <c r="V83" s="66"/>
      <c r="W83" s="66"/>
    </row>
    <row r="84" spans="1:23" ht="20.25" x14ac:dyDescent="0.3">
      <c r="A84" s="1"/>
      <c r="B84" s="24"/>
      <c r="C84" s="76"/>
      <c r="D84" s="123" t="s">
        <v>34</v>
      </c>
      <c r="E84" s="124">
        <v>500</v>
      </c>
      <c r="F84" s="101"/>
      <c r="G84" s="124"/>
      <c r="H84" s="101">
        <v>3500</v>
      </c>
      <c r="I84" s="24"/>
      <c r="J84" s="105">
        <v>0.13</v>
      </c>
      <c r="K84" s="100">
        <v>4000</v>
      </c>
      <c r="L84" s="23">
        <v>2000</v>
      </c>
      <c r="M84" s="23">
        <v>2</v>
      </c>
      <c r="N84" s="23" t="s">
        <v>20</v>
      </c>
      <c r="O84" s="100" t="s">
        <v>16</v>
      </c>
      <c r="P84" s="104" t="s">
        <v>50</v>
      </c>
      <c r="S84" s="66"/>
      <c r="T84" s="99"/>
      <c r="U84" s="66"/>
      <c r="V84" s="69"/>
      <c r="W84" s="24"/>
    </row>
    <row r="85" spans="1:23" ht="21" customHeight="1" x14ac:dyDescent="0.3">
      <c r="A85" s="1"/>
      <c r="B85" s="75"/>
      <c r="C85" s="76"/>
      <c r="D85" s="101"/>
      <c r="E85" s="101"/>
      <c r="F85" s="101"/>
      <c r="G85" s="123"/>
      <c r="H85" s="101">
        <v>1000</v>
      </c>
      <c r="I85" s="24"/>
      <c r="J85" s="105">
        <v>0.03</v>
      </c>
      <c r="K85" s="100">
        <v>1000</v>
      </c>
      <c r="L85" s="23">
        <v>500</v>
      </c>
      <c r="M85" s="23">
        <v>2</v>
      </c>
      <c r="N85" s="23" t="s">
        <v>20</v>
      </c>
      <c r="O85" s="100" t="s">
        <v>17</v>
      </c>
      <c r="P85" s="104" t="s">
        <v>51</v>
      </c>
      <c r="S85" s="66"/>
      <c r="T85" s="99"/>
      <c r="U85" s="66"/>
      <c r="V85" s="24"/>
      <c r="W85" s="24"/>
    </row>
    <row r="86" spans="1:23" ht="20.25" x14ac:dyDescent="0.3">
      <c r="A86" s="1"/>
      <c r="B86" s="75"/>
      <c r="C86" s="76"/>
      <c r="D86" s="101"/>
      <c r="E86" s="101"/>
      <c r="F86" s="101"/>
      <c r="G86" s="123"/>
      <c r="H86" s="101">
        <v>16800</v>
      </c>
      <c r="I86" s="24"/>
      <c r="J86" s="105">
        <v>0.54</v>
      </c>
      <c r="K86" s="100">
        <v>16800</v>
      </c>
      <c r="L86" s="23">
        <v>350</v>
      </c>
      <c r="M86" s="23">
        <v>48</v>
      </c>
      <c r="N86" s="23" t="s">
        <v>21</v>
      </c>
      <c r="O86" s="100" t="s">
        <v>18</v>
      </c>
      <c r="P86" s="104" t="s">
        <v>52</v>
      </c>
      <c r="S86" s="66"/>
      <c r="T86" s="99"/>
      <c r="U86" s="66"/>
      <c r="V86" s="24"/>
      <c r="W86" s="24"/>
    </row>
    <row r="87" spans="1:23" ht="20.25" x14ac:dyDescent="0.3">
      <c r="A87" s="1"/>
      <c r="B87" s="75"/>
      <c r="C87" s="76"/>
      <c r="D87" s="101"/>
      <c r="E87" s="101"/>
      <c r="F87" s="101">
        <v>1500</v>
      </c>
      <c r="G87" s="123"/>
      <c r="H87" s="123"/>
      <c r="I87" s="24"/>
      <c r="J87" s="103">
        <v>0.05</v>
      </c>
      <c r="K87" s="100">
        <v>1500</v>
      </c>
      <c r="L87" s="23">
        <v>150</v>
      </c>
      <c r="M87" s="23">
        <v>10</v>
      </c>
      <c r="N87" s="23" t="s">
        <v>22</v>
      </c>
      <c r="O87" s="100" t="s">
        <v>19</v>
      </c>
      <c r="P87" s="104" t="s">
        <v>53</v>
      </c>
      <c r="S87" s="66"/>
      <c r="T87" s="99"/>
      <c r="U87" s="66"/>
      <c r="V87" s="24"/>
      <c r="W87" s="24"/>
    </row>
    <row r="88" spans="1:23" ht="21" customHeight="1" x14ac:dyDescent="0.3">
      <c r="A88" s="1"/>
      <c r="B88" s="75"/>
      <c r="C88" s="76"/>
      <c r="D88" s="101"/>
      <c r="E88" s="101"/>
      <c r="F88" s="101"/>
      <c r="G88" s="123"/>
      <c r="H88" s="123"/>
      <c r="I88" s="24"/>
      <c r="J88" s="105"/>
      <c r="K88" s="101">
        <f t="shared" ref="K88:K90" si="0">+I88*J88</f>
        <v>0</v>
      </c>
      <c r="L88" s="23"/>
      <c r="M88" s="23"/>
      <c r="N88" s="23"/>
      <c r="O88" s="101"/>
      <c r="P88" s="104" t="s">
        <v>54</v>
      </c>
      <c r="S88" s="66"/>
      <c r="T88" s="66"/>
      <c r="U88" s="66"/>
      <c r="V88" s="24"/>
      <c r="W88" s="24"/>
    </row>
    <row r="89" spans="1:23" ht="20.25" x14ac:dyDescent="0.3">
      <c r="A89" s="1"/>
      <c r="B89" s="75"/>
      <c r="C89" s="76"/>
      <c r="D89" s="101"/>
      <c r="E89" s="101"/>
      <c r="F89" s="101"/>
      <c r="G89" s="123"/>
      <c r="H89" s="123"/>
      <c r="I89" s="24"/>
      <c r="J89" s="105"/>
      <c r="K89" s="101">
        <f t="shared" si="0"/>
        <v>0</v>
      </c>
      <c r="L89" s="23"/>
      <c r="M89" s="23"/>
      <c r="N89" s="23"/>
      <c r="O89" s="101"/>
      <c r="P89" s="104" t="s">
        <v>55</v>
      </c>
      <c r="S89" s="66"/>
      <c r="T89" s="66"/>
      <c r="U89" s="66"/>
      <c r="V89" s="24"/>
      <c r="W89" s="24"/>
    </row>
    <row r="90" spans="1:23" ht="20.25" x14ac:dyDescent="0.3">
      <c r="A90" s="1"/>
      <c r="B90" s="75"/>
      <c r="C90" s="45"/>
      <c r="D90" s="101"/>
      <c r="E90" s="101"/>
      <c r="F90" s="101"/>
      <c r="G90" s="123"/>
      <c r="H90" s="123"/>
      <c r="I90" s="24"/>
      <c r="J90" s="105"/>
      <c r="K90" s="101">
        <f t="shared" si="0"/>
        <v>0</v>
      </c>
      <c r="L90" s="23"/>
      <c r="M90" s="23"/>
      <c r="N90" s="23"/>
      <c r="O90" s="101"/>
      <c r="P90" s="104" t="s">
        <v>56</v>
      </c>
      <c r="S90" s="66"/>
      <c r="T90" s="66"/>
      <c r="U90" s="66"/>
      <c r="V90" s="24"/>
      <c r="W90" s="24"/>
    </row>
    <row r="91" spans="1:23" ht="24" customHeight="1" x14ac:dyDescent="0.3">
      <c r="A91" s="1"/>
      <c r="B91" s="34"/>
      <c r="C91" s="84"/>
      <c r="D91" s="106"/>
      <c r="E91" s="106">
        <f>+SUBTOTAL(9,E83:E90)</f>
        <v>500</v>
      </c>
      <c r="F91" s="125">
        <f>+SUBTOTAL(9,F83:F90)</f>
        <v>1500</v>
      </c>
      <c r="G91" s="125">
        <f>+SUBTOTAL(9,G83:G90)</f>
        <v>500</v>
      </c>
      <c r="H91" s="190">
        <v>28800</v>
      </c>
      <c r="I91" s="22"/>
      <c r="J91" s="192">
        <v>1</v>
      </c>
      <c r="K91" s="106">
        <v>31300</v>
      </c>
      <c r="L91" s="218" t="s">
        <v>35</v>
      </c>
      <c r="M91" s="219"/>
      <c r="N91" s="219"/>
      <c r="O91" s="220"/>
      <c r="P91" s="107"/>
      <c r="S91" s="70"/>
      <c r="T91" s="70"/>
      <c r="U91" s="70"/>
      <c r="V91" s="70"/>
      <c r="W91" s="22"/>
    </row>
    <row r="92" spans="1:23" ht="20.25" x14ac:dyDescent="0.3">
      <c r="A92" s="1"/>
      <c r="B92" s="82"/>
      <c r="C92" s="82"/>
      <c r="D92" s="122"/>
      <c r="E92" s="122"/>
      <c r="F92" s="122"/>
      <c r="G92" s="122"/>
      <c r="H92" s="122"/>
      <c r="I92" s="22"/>
      <c r="J92" s="203" t="s">
        <v>106</v>
      </c>
      <c r="K92" s="203" t="s">
        <v>0</v>
      </c>
      <c r="L92" s="203"/>
      <c r="M92" s="203"/>
      <c r="N92" s="203"/>
      <c r="O92" s="203">
        <f>+$F$34</f>
        <v>0</v>
      </c>
      <c r="P92" s="102"/>
      <c r="S92" s="22"/>
      <c r="T92" s="22"/>
      <c r="U92" s="22"/>
      <c r="V92" s="22"/>
      <c r="W92" s="22"/>
    </row>
    <row r="93" spans="1:23" ht="20.25" x14ac:dyDescent="0.3">
      <c r="A93" s="1"/>
      <c r="B93" s="77"/>
      <c r="C93" s="76"/>
      <c r="D93" s="101"/>
      <c r="E93" s="101"/>
      <c r="F93" s="101"/>
      <c r="G93" s="123"/>
      <c r="H93" s="101">
        <v>960</v>
      </c>
      <c r="I93" s="24"/>
      <c r="J93" s="108">
        <v>7.0000000000000007E-2</v>
      </c>
      <c r="K93" s="100">
        <v>960</v>
      </c>
      <c r="L93" s="23">
        <v>80</v>
      </c>
      <c r="M93" s="23">
        <v>12</v>
      </c>
      <c r="N93" s="23" t="s">
        <v>25</v>
      </c>
      <c r="O93" s="100" t="s">
        <v>24</v>
      </c>
      <c r="P93" s="104" t="s">
        <v>57</v>
      </c>
      <c r="S93" s="66"/>
      <c r="T93" s="99"/>
      <c r="U93" s="66"/>
      <c r="V93" s="24"/>
      <c r="W93" s="24"/>
    </row>
    <row r="94" spans="1:23" ht="20.25" x14ac:dyDescent="0.3">
      <c r="A94" s="1"/>
      <c r="B94" s="77"/>
      <c r="C94" s="76"/>
      <c r="D94" s="101"/>
      <c r="E94" s="101"/>
      <c r="F94" s="101"/>
      <c r="G94" s="123"/>
      <c r="H94" s="101">
        <v>9000</v>
      </c>
      <c r="I94" s="24"/>
      <c r="J94" s="108">
        <v>0.61</v>
      </c>
      <c r="K94" s="100">
        <v>9000</v>
      </c>
      <c r="L94" s="23">
        <v>150</v>
      </c>
      <c r="M94" s="23">
        <v>60</v>
      </c>
      <c r="N94" s="23" t="s">
        <v>21</v>
      </c>
      <c r="O94" s="100" t="s">
        <v>23</v>
      </c>
      <c r="P94" s="104" t="s">
        <v>58</v>
      </c>
      <c r="S94" s="66"/>
      <c r="T94" s="99"/>
      <c r="U94" s="66"/>
      <c r="V94" s="24"/>
      <c r="W94" s="24"/>
    </row>
    <row r="95" spans="1:23" ht="20.25" x14ac:dyDescent="0.3">
      <c r="A95" s="1"/>
      <c r="B95" s="77"/>
      <c r="C95" s="76"/>
      <c r="D95" s="101"/>
      <c r="E95" s="101"/>
      <c r="F95" s="101"/>
      <c r="G95" s="123"/>
      <c r="H95" s="101">
        <v>750</v>
      </c>
      <c r="I95" s="24"/>
      <c r="J95" s="108">
        <v>0.05</v>
      </c>
      <c r="K95" s="100">
        <v>750</v>
      </c>
      <c r="L95" s="23">
        <v>150</v>
      </c>
      <c r="M95" s="23">
        <v>5</v>
      </c>
      <c r="N95" s="23" t="s">
        <v>22</v>
      </c>
      <c r="O95" s="100" t="s">
        <v>19</v>
      </c>
      <c r="P95" s="104" t="s">
        <v>59</v>
      </c>
      <c r="S95" s="66"/>
      <c r="T95" s="99"/>
      <c r="U95" s="66"/>
      <c r="V95" s="24"/>
      <c r="W95" s="24"/>
    </row>
    <row r="96" spans="1:23" ht="20.25" x14ac:dyDescent="0.3">
      <c r="A96" s="1"/>
      <c r="B96" s="77"/>
      <c r="C96" s="76"/>
      <c r="D96" s="101"/>
      <c r="E96" s="101"/>
      <c r="F96" s="101"/>
      <c r="G96" s="123"/>
      <c r="H96" s="101">
        <v>4000</v>
      </c>
      <c r="I96" s="24"/>
      <c r="J96" s="108">
        <v>0.27</v>
      </c>
      <c r="K96" s="100">
        <v>4000</v>
      </c>
      <c r="L96" s="23">
        <v>800</v>
      </c>
      <c r="M96" s="23">
        <v>5</v>
      </c>
      <c r="N96" s="23" t="s">
        <v>20</v>
      </c>
      <c r="O96" s="100" t="s">
        <v>16</v>
      </c>
      <c r="P96" s="104" t="s">
        <v>60</v>
      </c>
      <c r="S96" s="66"/>
      <c r="T96" s="99"/>
      <c r="U96" s="66"/>
      <c r="V96" s="24"/>
      <c r="W96" s="24"/>
    </row>
    <row r="97" spans="1:23" ht="20.25" x14ac:dyDescent="0.3">
      <c r="A97" s="1"/>
      <c r="B97" s="77"/>
      <c r="C97" s="76"/>
      <c r="D97" s="101"/>
      <c r="E97" s="101"/>
      <c r="F97" s="101"/>
      <c r="G97" s="123"/>
      <c r="H97" s="123"/>
      <c r="I97" s="24"/>
      <c r="J97" s="108"/>
      <c r="K97" s="101"/>
      <c r="L97" s="23"/>
      <c r="M97" s="23"/>
      <c r="N97" s="23"/>
      <c r="O97" s="101"/>
      <c r="P97" s="104" t="s">
        <v>61</v>
      </c>
      <c r="S97" s="66"/>
      <c r="T97" s="66"/>
      <c r="U97" s="66"/>
      <c r="V97" s="24"/>
      <c r="W97" s="24"/>
    </row>
    <row r="98" spans="1:23" ht="20.25" x14ac:dyDescent="0.3">
      <c r="A98" s="1"/>
      <c r="B98" s="77"/>
      <c r="C98" s="76"/>
      <c r="D98" s="101"/>
      <c r="E98" s="101"/>
      <c r="F98" s="101"/>
      <c r="G98" s="123"/>
      <c r="H98" s="123"/>
      <c r="I98" s="24"/>
      <c r="J98" s="108"/>
      <c r="K98" s="100"/>
      <c r="L98" s="23"/>
      <c r="M98" s="23"/>
      <c r="N98" s="23"/>
      <c r="O98" s="101"/>
      <c r="P98" s="104" t="s">
        <v>62</v>
      </c>
      <c r="S98" s="66"/>
      <c r="T98" s="66"/>
      <c r="U98" s="66"/>
      <c r="V98" s="24"/>
      <c r="W98" s="24"/>
    </row>
    <row r="99" spans="1:23" ht="20.25" x14ac:dyDescent="0.3">
      <c r="A99" s="1"/>
      <c r="B99" s="77"/>
      <c r="C99" s="76"/>
      <c r="D99" s="101"/>
      <c r="E99" s="101"/>
      <c r="F99" s="101"/>
      <c r="G99" s="123"/>
      <c r="H99" s="123"/>
      <c r="I99" s="24"/>
      <c r="J99" s="108"/>
      <c r="K99" s="100"/>
      <c r="L99" s="23"/>
      <c r="M99" s="23"/>
      <c r="N99" s="23"/>
      <c r="O99" s="101"/>
      <c r="P99" s="104" t="s">
        <v>63</v>
      </c>
      <c r="S99" s="66"/>
      <c r="T99" s="66"/>
      <c r="U99" s="66"/>
      <c r="V99" s="24"/>
      <c r="W99" s="24"/>
    </row>
    <row r="100" spans="1:23" ht="20.25" x14ac:dyDescent="0.3">
      <c r="A100" s="1"/>
      <c r="B100" s="77"/>
      <c r="C100" s="76"/>
      <c r="D100" s="101"/>
      <c r="E100" s="101"/>
      <c r="F100" s="101"/>
      <c r="G100" s="123"/>
      <c r="H100" s="123"/>
      <c r="I100" s="24"/>
      <c r="J100" s="108"/>
      <c r="K100" s="100"/>
      <c r="L100" s="23"/>
      <c r="M100" s="23"/>
      <c r="N100" s="23"/>
      <c r="O100" s="101"/>
      <c r="P100" s="104" t="s">
        <v>64</v>
      </c>
      <c r="S100" s="66"/>
      <c r="T100" s="66"/>
      <c r="U100" s="66"/>
      <c r="V100" s="24"/>
      <c r="W100" s="24"/>
    </row>
    <row r="101" spans="1:23" ht="21" customHeight="1" x14ac:dyDescent="0.3">
      <c r="A101" s="1"/>
      <c r="B101" s="34"/>
      <c r="C101" s="84"/>
      <c r="D101" s="106"/>
      <c r="E101" s="106">
        <f>+SUBTOTAL(9,E93:E100)</f>
        <v>0</v>
      </c>
      <c r="F101" s="106">
        <f>+SUBTOTAL(9,F93:F100)</f>
        <v>0</v>
      </c>
      <c r="G101" s="106">
        <f>+SUBTOTAL(9,G93:G100)</f>
        <v>0</v>
      </c>
      <c r="H101" s="191">
        <v>14710</v>
      </c>
      <c r="I101" s="22"/>
      <c r="J101" s="109">
        <f>+SUBTOTAL(9,J93:J100)</f>
        <v>1</v>
      </c>
      <c r="K101" s="118">
        <v>14710</v>
      </c>
      <c r="L101" s="221" t="s">
        <v>36</v>
      </c>
      <c r="M101" s="222"/>
      <c r="N101" s="222"/>
      <c r="O101" s="223"/>
      <c r="P101" s="107"/>
      <c r="S101" s="70"/>
      <c r="T101" s="70"/>
      <c r="U101" s="70"/>
      <c r="V101" s="70"/>
      <c r="W101" s="22"/>
    </row>
    <row r="102" spans="1:23" ht="20.25" x14ac:dyDescent="0.3">
      <c r="A102" s="1"/>
      <c r="B102" s="34"/>
      <c r="C102" s="78"/>
      <c r="D102" s="126"/>
      <c r="E102" s="126">
        <f t="shared" ref="E102:G102" si="1">E91+E101</f>
        <v>500</v>
      </c>
      <c r="F102" s="126">
        <f t="shared" si="1"/>
        <v>1500</v>
      </c>
      <c r="G102" s="126">
        <f t="shared" si="1"/>
        <v>500</v>
      </c>
      <c r="H102" s="193">
        <v>43510</v>
      </c>
      <c r="I102" s="22"/>
      <c r="J102" s="110">
        <v>0.85</v>
      </c>
      <c r="K102" s="119">
        <v>46010</v>
      </c>
      <c r="L102" s="215" t="s">
        <v>107</v>
      </c>
      <c r="M102" s="216"/>
      <c r="N102" s="216"/>
      <c r="O102" s="217"/>
      <c r="P102" s="111"/>
      <c r="S102" s="70"/>
      <c r="T102" s="70"/>
      <c r="U102" s="70"/>
      <c r="V102" s="70"/>
      <c r="W102" s="22"/>
    </row>
    <row r="103" spans="1:23" ht="23.25" x14ac:dyDescent="0.35">
      <c r="A103" s="1"/>
      <c r="B103" s="34"/>
      <c r="C103" s="79"/>
      <c r="D103" s="22"/>
      <c r="E103" s="22"/>
      <c r="F103" s="22"/>
      <c r="G103" s="22"/>
      <c r="H103" s="22"/>
      <c r="I103" s="22"/>
      <c r="J103" s="25"/>
      <c r="K103" s="26"/>
      <c r="L103" s="27"/>
      <c r="M103" s="28"/>
      <c r="N103" s="28"/>
      <c r="O103" s="29"/>
      <c r="P103" s="30"/>
      <c r="S103" s="22"/>
      <c r="T103" s="22"/>
      <c r="U103" s="22"/>
      <c r="V103" s="22"/>
      <c r="W103" s="22"/>
    </row>
    <row r="104" spans="1:23" ht="20.25" x14ac:dyDescent="0.3">
      <c r="A104" s="1"/>
      <c r="B104" s="85"/>
      <c r="C104" s="86"/>
      <c r="D104" s="127"/>
      <c r="E104" s="127"/>
      <c r="F104" s="127"/>
      <c r="G104" s="127"/>
      <c r="H104" s="127"/>
      <c r="I104" s="22"/>
      <c r="J104" s="204" t="s">
        <v>105</v>
      </c>
      <c r="K104" s="205"/>
      <c r="L104" s="205"/>
      <c r="M104" s="205"/>
      <c r="N104" s="205"/>
      <c r="O104" s="205"/>
      <c r="P104" s="112"/>
      <c r="S104" s="22"/>
      <c r="T104" s="22"/>
      <c r="U104" s="22"/>
      <c r="V104" s="22"/>
      <c r="W104" s="22"/>
    </row>
    <row r="105" spans="1:23" ht="20.25" x14ac:dyDescent="0.3">
      <c r="A105" s="1"/>
      <c r="B105" s="75"/>
      <c r="C105" s="80"/>
      <c r="D105" s="101"/>
      <c r="E105" s="101"/>
      <c r="F105" s="101"/>
      <c r="G105" s="123"/>
      <c r="H105" s="101">
        <v>4000</v>
      </c>
      <c r="I105" s="24"/>
      <c r="J105" s="108">
        <v>0.48</v>
      </c>
      <c r="K105" s="113">
        <v>4000</v>
      </c>
      <c r="L105" s="23">
        <v>2000</v>
      </c>
      <c r="M105" s="23">
        <v>2</v>
      </c>
      <c r="N105" s="23" t="s">
        <v>40</v>
      </c>
      <c r="O105" s="113" t="s">
        <v>37</v>
      </c>
      <c r="P105" s="104" t="s">
        <v>65</v>
      </c>
      <c r="S105" s="99"/>
      <c r="T105" s="66"/>
      <c r="U105" s="66"/>
      <c r="V105" s="24"/>
      <c r="W105" s="24"/>
    </row>
    <row r="106" spans="1:23" ht="20.25" x14ac:dyDescent="0.3">
      <c r="A106" s="1"/>
      <c r="B106" s="75"/>
      <c r="C106" s="80"/>
      <c r="D106" s="101"/>
      <c r="E106" s="101"/>
      <c r="F106" s="101"/>
      <c r="G106" s="123"/>
      <c r="H106" s="101">
        <v>2800</v>
      </c>
      <c r="I106" s="24"/>
      <c r="J106" s="108">
        <v>0.34</v>
      </c>
      <c r="K106" s="113">
        <v>2800</v>
      </c>
      <c r="L106" s="23">
        <v>1400</v>
      </c>
      <c r="M106" s="23">
        <v>2</v>
      </c>
      <c r="N106" s="23" t="s">
        <v>40</v>
      </c>
      <c r="O106" s="113" t="s">
        <v>38</v>
      </c>
      <c r="P106" s="104" t="s">
        <v>66</v>
      </c>
      <c r="S106" s="99"/>
      <c r="T106" s="117"/>
      <c r="U106" s="66"/>
      <c r="V106" s="24"/>
      <c r="W106" s="24"/>
    </row>
    <row r="107" spans="1:23" ht="20.25" x14ac:dyDescent="0.3">
      <c r="A107" s="1"/>
      <c r="B107" s="75"/>
      <c r="C107" s="80"/>
      <c r="D107" s="101"/>
      <c r="E107" s="101"/>
      <c r="F107" s="101"/>
      <c r="G107" s="123"/>
      <c r="H107" s="101">
        <v>1500</v>
      </c>
      <c r="I107" s="24"/>
      <c r="J107" s="108">
        <v>0.18</v>
      </c>
      <c r="K107" s="113">
        <v>1500</v>
      </c>
      <c r="L107" s="23">
        <v>1500</v>
      </c>
      <c r="M107" s="23">
        <v>1</v>
      </c>
      <c r="N107" s="23" t="s">
        <v>41</v>
      </c>
      <c r="O107" s="113" t="s">
        <v>39</v>
      </c>
      <c r="P107" s="104" t="s">
        <v>67</v>
      </c>
      <c r="S107" s="99"/>
      <c r="T107" s="117"/>
      <c r="U107" s="66"/>
      <c r="V107" s="24"/>
      <c r="W107" s="24"/>
    </row>
    <row r="108" spans="1:23" ht="20.25" x14ac:dyDescent="0.3">
      <c r="A108" s="1"/>
      <c r="B108" s="75"/>
      <c r="C108" s="80"/>
      <c r="D108" s="101"/>
      <c r="E108" s="101"/>
      <c r="F108" s="101"/>
      <c r="G108" s="123"/>
      <c r="H108" s="123"/>
      <c r="I108" s="24"/>
      <c r="J108" s="108"/>
      <c r="K108" s="101"/>
      <c r="L108" s="23"/>
      <c r="M108" s="23"/>
      <c r="N108" s="23"/>
      <c r="O108" s="101"/>
      <c r="P108" s="104" t="s">
        <v>68</v>
      </c>
      <c r="S108" s="66"/>
      <c r="T108" s="117"/>
      <c r="U108" s="66"/>
      <c r="V108" s="24"/>
      <c r="W108" s="24"/>
    </row>
    <row r="109" spans="1:23" ht="20.25" x14ac:dyDescent="0.3">
      <c r="A109" s="1"/>
      <c r="B109" s="75"/>
      <c r="C109" s="80"/>
      <c r="D109" s="101"/>
      <c r="E109" s="101"/>
      <c r="F109" s="101"/>
      <c r="G109" s="123"/>
      <c r="H109" s="123"/>
      <c r="I109" s="24"/>
      <c r="J109" s="108"/>
      <c r="K109" s="113"/>
      <c r="L109" s="23"/>
      <c r="M109" s="23"/>
      <c r="N109" s="23"/>
      <c r="O109" s="101"/>
      <c r="P109" s="104" t="s">
        <v>69</v>
      </c>
      <c r="S109" s="66"/>
      <c r="T109" s="66"/>
      <c r="U109" s="66"/>
      <c r="V109" s="24"/>
      <c r="W109" s="24"/>
    </row>
    <row r="110" spans="1:23" ht="20.25" x14ac:dyDescent="0.3">
      <c r="A110" s="1"/>
      <c r="B110" s="75"/>
      <c r="C110" s="80"/>
      <c r="D110" s="101"/>
      <c r="E110" s="101"/>
      <c r="F110" s="101"/>
      <c r="G110" s="123"/>
      <c r="H110" s="123"/>
      <c r="I110" s="24"/>
      <c r="J110" s="108"/>
      <c r="K110" s="113"/>
      <c r="L110" s="23"/>
      <c r="M110" s="23"/>
      <c r="N110" s="23"/>
      <c r="O110" s="101"/>
      <c r="P110" s="104" t="s">
        <v>70</v>
      </c>
      <c r="S110" s="66"/>
      <c r="T110" s="66"/>
      <c r="U110" s="66"/>
      <c r="V110" s="24"/>
      <c r="W110" s="24"/>
    </row>
    <row r="111" spans="1:23" ht="20.25" x14ac:dyDescent="0.3">
      <c r="A111" s="1"/>
      <c r="B111" s="75"/>
      <c r="C111" s="80"/>
      <c r="D111" s="101"/>
      <c r="E111" s="101"/>
      <c r="F111" s="101"/>
      <c r="G111" s="123"/>
      <c r="H111" s="123"/>
      <c r="I111" s="24"/>
      <c r="J111" s="108"/>
      <c r="K111" s="113"/>
      <c r="L111" s="23"/>
      <c r="M111" s="23"/>
      <c r="N111" s="23"/>
      <c r="O111" s="101"/>
      <c r="P111" s="104" t="s">
        <v>71</v>
      </c>
      <c r="S111" s="66"/>
      <c r="T111" s="66"/>
      <c r="U111" s="66"/>
      <c r="V111" s="24"/>
      <c r="W111" s="24"/>
    </row>
    <row r="112" spans="1:23" ht="20.25" x14ac:dyDescent="0.3">
      <c r="A112" s="1"/>
      <c r="B112" s="75"/>
      <c r="C112" s="80"/>
      <c r="D112" s="101"/>
      <c r="E112" s="101"/>
      <c r="F112" s="101"/>
      <c r="G112" s="128"/>
      <c r="H112" s="128"/>
      <c r="I112" s="32"/>
      <c r="J112" s="108"/>
      <c r="K112" s="113"/>
      <c r="L112" s="31"/>
      <c r="M112" s="31"/>
      <c r="N112" s="31"/>
      <c r="O112" s="101"/>
      <c r="P112" s="104" t="s">
        <v>72</v>
      </c>
      <c r="S112" s="66"/>
      <c r="T112" s="66"/>
      <c r="U112" s="66"/>
      <c r="V112" s="32"/>
      <c r="W112" s="32"/>
    </row>
    <row r="113" spans="1:23" ht="20.25" x14ac:dyDescent="0.3">
      <c r="A113" s="1"/>
      <c r="B113" s="75"/>
      <c r="C113" s="80"/>
      <c r="D113" s="101"/>
      <c r="E113" s="101"/>
      <c r="F113" s="101"/>
      <c r="G113" s="123"/>
      <c r="H113" s="123"/>
      <c r="I113" s="24"/>
      <c r="J113" s="108"/>
      <c r="K113" s="113"/>
      <c r="L113" s="23"/>
      <c r="M113" s="23"/>
      <c r="N113" s="23"/>
      <c r="O113" s="101"/>
      <c r="P113" s="104" t="s">
        <v>103</v>
      </c>
      <c r="S113" s="66"/>
      <c r="T113" s="66"/>
      <c r="U113" s="66"/>
      <c r="V113" s="24"/>
      <c r="W113" s="24"/>
    </row>
    <row r="114" spans="1:23" ht="20.25" x14ac:dyDescent="0.3">
      <c r="A114" s="1"/>
      <c r="B114" s="75"/>
      <c r="C114" s="80"/>
      <c r="D114" s="101"/>
      <c r="E114" s="101"/>
      <c r="F114" s="101"/>
      <c r="G114" s="123"/>
      <c r="H114" s="123"/>
      <c r="I114" s="24"/>
      <c r="J114" s="108"/>
      <c r="K114" s="113"/>
      <c r="L114" s="23"/>
      <c r="M114" s="23"/>
      <c r="N114" s="23"/>
      <c r="O114" s="101"/>
      <c r="P114" s="104" t="s">
        <v>104</v>
      </c>
      <c r="S114" s="66"/>
      <c r="T114" s="66"/>
      <c r="U114" s="66"/>
      <c r="V114" s="24"/>
      <c r="W114" s="24"/>
    </row>
    <row r="115" spans="1:23" ht="21" customHeight="1" x14ac:dyDescent="0.3">
      <c r="A115" s="1"/>
      <c r="B115" s="77"/>
      <c r="C115" s="87"/>
      <c r="D115" s="114"/>
      <c r="E115" s="114">
        <f>+SUBTOTAL(9,E105:E114)</f>
        <v>0</v>
      </c>
      <c r="F115" s="114">
        <f>+SUBTOTAL(9,F105:F114)</f>
        <v>0</v>
      </c>
      <c r="G115" s="114">
        <f>+SUBTOTAL(9,G105:G114)</f>
        <v>0</v>
      </c>
      <c r="H115" s="194">
        <v>8300</v>
      </c>
      <c r="I115" s="33"/>
      <c r="J115" s="116">
        <v>0.15</v>
      </c>
      <c r="K115" s="114">
        <v>8300</v>
      </c>
      <c r="L115" s="212" t="s">
        <v>42</v>
      </c>
      <c r="M115" s="213"/>
      <c r="N115" s="214"/>
      <c r="O115" s="114"/>
      <c r="P115" s="115"/>
      <c r="S115" s="71"/>
      <c r="T115" s="71"/>
      <c r="U115" s="71"/>
      <c r="V115" s="71"/>
      <c r="W115" s="33"/>
    </row>
    <row r="116" spans="1:23" ht="24" thickBot="1" x14ac:dyDescent="0.4">
      <c r="A116" s="1"/>
      <c r="B116" s="34"/>
      <c r="C116" s="81"/>
      <c r="D116" s="4"/>
      <c r="E116" s="4"/>
      <c r="F116" s="4"/>
      <c r="G116" s="4"/>
      <c r="H116" s="4"/>
      <c r="I116" s="4"/>
      <c r="J116" s="34"/>
      <c r="K116" s="35"/>
      <c r="L116" s="36"/>
      <c r="M116" s="37"/>
      <c r="N116" s="37"/>
      <c r="O116" s="38"/>
      <c r="P116" s="39"/>
      <c r="S116" s="22"/>
      <c r="T116" s="22"/>
      <c r="U116" s="22"/>
      <c r="V116" s="22"/>
      <c r="W116" s="22"/>
    </row>
    <row r="117" spans="1:23" ht="24" customHeight="1" thickBot="1" x14ac:dyDescent="0.4">
      <c r="A117" s="1"/>
      <c r="B117" s="88"/>
      <c r="C117" s="88"/>
      <c r="D117" s="129"/>
      <c r="E117" s="129">
        <f>+E102+E115</f>
        <v>500</v>
      </c>
      <c r="F117" s="129">
        <f>+F102+F115</f>
        <v>1500</v>
      </c>
      <c r="G117" s="129">
        <f>+G102+G115</f>
        <v>500</v>
      </c>
      <c r="H117" s="129">
        <f>+H102+H115</f>
        <v>51810</v>
      </c>
      <c r="I117" s="22"/>
      <c r="J117" s="41">
        <v>0</v>
      </c>
      <c r="K117" s="40">
        <f>+K102+K115</f>
        <v>54310</v>
      </c>
      <c r="L117" s="209" t="s">
        <v>43</v>
      </c>
      <c r="M117" s="210"/>
      <c r="N117" s="210"/>
      <c r="O117" s="210"/>
      <c r="P117" s="211"/>
      <c r="S117" s="71"/>
      <c r="T117" s="71"/>
      <c r="U117" s="71"/>
      <c r="V117" s="71"/>
      <c r="W117" s="22"/>
    </row>
    <row r="118" spans="1:23" ht="24" thickBot="1" x14ac:dyDescent="0.4">
      <c r="A118" s="1"/>
      <c r="B118" s="45"/>
      <c r="C118" s="42"/>
      <c r="D118" s="130"/>
      <c r="E118" s="226">
        <v>0.05</v>
      </c>
      <c r="F118" s="226"/>
      <c r="G118" s="226"/>
      <c r="H118" s="130">
        <v>0.95</v>
      </c>
      <c r="I118" s="42"/>
      <c r="J118" s="206" t="s">
        <v>44</v>
      </c>
      <c r="K118" s="207"/>
      <c r="L118" s="207"/>
      <c r="M118" s="207"/>
      <c r="N118" s="207"/>
      <c r="O118" s="207"/>
      <c r="P118" s="208"/>
      <c r="S118" s="72"/>
      <c r="T118" s="198"/>
      <c r="U118" s="198"/>
      <c r="V118" s="198"/>
      <c r="W118" s="50"/>
    </row>
    <row r="119" spans="1:23" x14ac:dyDescent="0.25">
      <c r="A119" s="1"/>
      <c r="B119" s="43"/>
      <c r="C119" s="43"/>
      <c r="D119" s="43"/>
      <c r="E119" s="43"/>
      <c r="F119" s="43"/>
      <c r="G119" s="43"/>
      <c r="H119" s="43"/>
      <c r="I119" s="43"/>
      <c r="J119" s="43"/>
      <c r="K119" s="43"/>
      <c r="L119" s="43"/>
      <c r="M119" s="43"/>
      <c r="N119" s="43"/>
      <c r="O119" s="1"/>
    </row>
    <row r="120" spans="1:23" ht="24" customHeight="1" x14ac:dyDescent="0.25">
      <c r="A120" s="1"/>
      <c r="B120" s="1"/>
      <c r="C120" s="1"/>
      <c r="D120" s="1"/>
      <c r="E120" s="1"/>
      <c r="F120" s="1"/>
      <c r="G120" s="1"/>
      <c r="H120" s="1"/>
      <c r="I120" s="1"/>
      <c r="J120" s="1"/>
      <c r="K120" s="1"/>
      <c r="L120" s="1"/>
      <c r="M120" s="1"/>
      <c r="N120" s="1"/>
      <c r="O120" s="1"/>
    </row>
    <row r="121" spans="1:23" x14ac:dyDescent="0.25">
      <c r="A121" s="1"/>
      <c r="B121" s="1"/>
      <c r="C121" s="1"/>
      <c r="D121" s="1"/>
      <c r="E121" s="1"/>
      <c r="F121" s="1"/>
      <c r="G121" s="1"/>
      <c r="H121" s="1"/>
      <c r="I121" s="1"/>
      <c r="J121" s="1"/>
      <c r="K121" s="1"/>
      <c r="L121" s="1"/>
      <c r="M121" s="1"/>
      <c r="N121" s="1"/>
      <c r="O121" s="1"/>
    </row>
    <row r="122" spans="1:23" x14ac:dyDescent="0.25">
      <c r="A122" s="1"/>
      <c r="B122" s="1"/>
      <c r="C122" s="1"/>
      <c r="D122" s="1"/>
      <c r="E122" s="1"/>
      <c r="F122" s="1"/>
      <c r="G122" s="1"/>
      <c r="H122" s="1"/>
      <c r="I122" s="1"/>
      <c r="J122" s="1"/>
      <c r="K122" s="1"/>
      <c r="L122" s="1"/>
      <c r="M122" s="1"/>
      <c r="N122" s="1"/>
      <c r="O122" s="1"/>
    </row>
    <row r="123" spans="1:23" x14ac:dyDescent="0.25">
      <c r="A123" s="1"/>
      <c r="B123" s="1"/>
      <c r="C123" s="1"/>
      <c r="D123" s="1"/>
      <c r="E123" s="1"/>
      <c r="F123" s="1"/>
      <c r="G123" s="1"/>
      <c r="H123" s="1"/>
      <c r="I123" s="1"/>
      <c r="J123" s="1"/>
      <c r="K123" s="1"/>
      <c r="L123" s="1"/>
      <c r="M123" s="1"/>
      <c r="N123" s="1"/>
      <c r="O123" s="1"/>
    </row>
    <row r="124" spans="1:23" x14ac:dyDescent="0.25">
      <c r="A124" s="1"/>
      <c r="B124" s="1"/>
      <c r="C124" s="1"/>
      <c r="D124" s="1"/>
      <c r="E124" s="1"/>
      <c r="F124" s="1"/>
      <c r="G124" s="1"/>
      <c r="H124" s="1"/>
      <c r="I124" s="1"/>
      <c r="J124" s="1"/>
      <c r="K124" s="1"/>
      <c r="L124" s="1"/>
      <c r="M124" s="1"/>
      <c r="N124" s="1"/>
      <c r="O124" s="1"/>
    </row>
    <row r="125" spans="1:23" x14ac:dyDescent="0.25">
      <c r="A125" s="1"/>
      <c r="B125" s="1"/>
      <c r="C125" s="1"/>
      <c r="D125" s="1"/>
      <c r="E125" s="1"/>
      <c r="F125" s="1"/>
      <c r="G125" s="1"/>
      <c r="H125" s="1"/>
      <c r="I125" s="1"/>
      <c r="J125" s="1"/>
      <c r="K125" s="1"/>
      <c r="L125" s="1"/>
      <c r="M125" s="1"/>
      <c r="N125" s="1"/>
      <c r="O125" s="1"/>
    </row>
    <row r="126" spans="1:23" x14ac:dyDescent="0.25">
      <c r="A126" s="1"/>
      <c r="B126" s="1"/>
      <c r="C126" s="1"/>
      <c r="D126" s="1"/>
      <c r="E126" s="1"/>
      <c r="F126" s="1"/>
      <c r="G126" s="1"/>
      <c r="H126" s="1"/>
      <c r="I126" s="1"/>
      <c r="J126" s="1"/>
      <c r="K126" s="1"/>
      <c r="L126" s="1"/>
      <c r="M126" s="1"/>
      <c r="N126" s="1"/>
      <c r="O126" s="1"/>
    </row>
    <row r="127" spans="1:23" x14ac:dyDescent="0.25">
      <c r="A127" s="1"/>
      <c r="B127" s="1"/>
      <c r="C127" s="1"/>
      <c r="D127" s="1"/>
      <c r="E127" s="1"/>
      <c r="F127" s="1"/>
      <c r="G127" s="1"/>
      <c r="H127" s="1"/>
      <c r="I127" s="1"/>
      <c r="J127" s="1"/>
      <c r="K127" s="1"/>
      <c r="L127" s="1"/>
      <c r="M127" s="1"/>
      <c r="N127" s="1"/>
      <c r="O127" s="1"/>
    </row>
    <row r="128" spans="1:23"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sheetData>
  <mergeCells count="37">
    <mergeCell ref="X28:Z28"/>
    <mergeCell ref="X29:Z29"/>
    <mergeCell ref="X30:Z30"/>
    <mergeCell ref="X31:Z31"/>
    <mergeCell ref="X32:Z32"/>
    <mergeCell ref="D79:H79"/>
    <mergeCell ref="E81:G81"/>
    <mergeCell ref="E118:G118"/>
    <mergeCell ref="N26:P26"/>
    <mergeCell ref="N27:P27"/>
    <mergeCell ref="N28:P28"/>
    <mergeCell ref="N29:P29"/>
    <mergeCell ref="N30:P30"/>
    <mergeCell ref="D26:F26"/>
    <mergeCell ref="D27:F27"/>
    <mergeCell ref="D28:F28"/>
    <mergeCell ref="D29:F29"/>
    <mergeCell ref="D30:F30"/>
    <mergeCell ref="K26:M26"/>
    <mergeCell ref="K27:M27"/>
    <mergeCell ref="K28:M28"/>
    <mergeCell ref="K29:M29"/>
    <mergeCell ref="K30:M30"/>
    <mergeCell ref="S79:W79"/>
    <mergeCell ref="T81:V81"/>
    <mergeCell ref="T118:V118"/>
    <mergeCell ref="J79:P79"/>
    <mergeCell ref="J81:P81"/>
    <mergeCell ref="J82:O82"/>
    <mergeCell ref="J92:O92"/>
    <mergeCell ref="J104:O104"/>
    <mergeCell ref="J118:P118"/>
    <mergeCell ref="L117:P117"/>
    <mergeCell ref="L115:N115"/>
    <mergeCell ref="L102:O102"/>
    <mergeCell ref="L91:O91"/>
    <mergeCell ref="L101:O101"/>
  </mergeCells>
  <phoneticPr fontId="28" type="noConversion"/>
  <pageMargins left="0.7" right="0.7" top="0.75" bottom="0.75" header="0.3" footer="0.3"/>
  <pageSetup paperSize="9" scale="2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183"/>
  <sheetViews>
    <sheetView topLeftCell="C1" zoomScale="55" zoomScaleNormal="55" workbookViewId="0">
      <selection activeCell="M8" sqref="M8:O8"/>
    </sheetView>
  </sheetViews>
  <sheetFormatPr baseColWidth="10" defaultColWidth="11.42578125" defaultRowHeight="18.75" x14ac:dyDescent="0.3"/>
  <cols>
    <col min="1" max="1" width="4.7109375" style="24" customWidth="1"/>
    <col min="2" max="2" width="105.28515625" style="62" customWidth="1"/>
    <col min="3" max="3" width="3.85546875" style="63" customWidth="1"/>
    <col min="4" max="4" width="49.85546875" style="63" customWidth="1"/>
    <col min="5" max="5" width="25.42578125" style="63" customWidth="1"/>
    <col min="6" max="6" width="28.85546875" style="64" customWidth="1"/>
    <col min="7" max="7" width="19.42578125" style="65" customWidth="1"/>
    <col min="8" max="8" width="28.85546875" style="42" customWidth="1"/>
    <col min="9" max="9" width="3.7109375" style="50" customWidth="1"/>
    <col min="10" max="10" width="17.42578125" style="189" customWidth="1"/>
    <col min="11" max="11" width="27.140625" style="50" customWidth="1"/>
    <col min="12" max="12" width="22.7109375" style="50" customWidth="1"/>
    <col min="13" max="13" width="23.28515625" style="50" customWidth="1"/>
    <col min="14" max="14" width="29.28515625" style="42" customWidth="1"/>
    <col min="15" max="15" width="79.5703125" style="42" customWidth="1"/>
    <col min="16" max="16" width="18.28515625" style="42" customWidth="1"/>
    <col min="17" max="19" width="13" style="42" customWidth="1"/>
    <col min="20" max="41" width="11.42578125" style="42"/>
    <col min="42" max="163" width="11.42578125" style="50"/>
    <col min="164" max="164" width="0.140625" style="50" customWidth="1"/>
    <col min="165" max="165" width="102.140625" style="50" customWidth="1"/>
    <col min="166" max="166" width="17.7109375" style="50" customWidth="1"/>
    <col min="167" max="167" width="10.7109375" style="50" customWidth="1"/>
    <col min="168" max="168" width="17.28515625" style="50" customWidth="1"/>
    <col min="169" max="169" width="18.140625" style="50" customWidth="1"/>
    <col min="170" max="170" width="15.85546875" style="50" customWidth="1"/>
    <col min="171" max="171" width="12.5703125" style="50" customWidth="1"/>
    <col min="172" max="172" width="18.7109375" style="50" bestFit="1" customWidth="1"/>
    <col min="173" max="173" width="22.42578125" style="50" customWidth="1"/>
    <col min="174" max="174" width="18.140625" style="50" customWidth="1"/>
    <col min="175" max="175" width="16" style="50" customWidth="1"/>
    <col min="176" max="176" width="20.5703125" style="50" customWidth="1"/>
    <col min="177" max="177" width="16.85546875" style="50" customWidth="1"/>
    <col min="178" max="178" width="24.85546875" style="50" customWidth="1"/>
    <col min="179" max="179" width="18" style="50" customWidth="1"/>
    <col min="180" max="180" width="13.28515625" style="50" customWidth="1"/>
    <col min="181" max="181" width="17.42578125" style="50" customWidth="1"/>
    <col min="182" max="419" width="11.42578125" style="50"/>
    <col min="420" max="420" width="0.140625" style="50" customWidth="1"/>
    <col min="421" max="421" width="102.140625" style="50" customWidth="1"/>
    <col min="422" max="422" width="17.7109375" style="50" customWidth="1"/>
    <col min="423" max="423" width="10.7109375" style="50" customWidth="1"/>
    <col min="424" max="424" width="17.28515625" style="50" customWidth="1"/>
    <col min="425" max="425" width="18.140625" style="50" customWidth="1"/>
    <col min="426" max="426" width="15.85546875" style="50" customWidth="1"/>
    <col min="427" max="427" width="12.5703125" style="50" customWidth="1"/>
    <col min="428" max="428" width="18.7109375" style="50" bestFit="1" customWidth="1"/>
    <col min="429" max="429" width="22.42578125" style="50" customWidth="1"/>
    <col min="430" max="430" width="18.140625" style="50" customWidth="1"/>
    <col min="431" max="431" width="16" style="50" customWidth="1"/>
    <col min="432" max="432" width="20.5703125" style="50" customWidth="1"/>
    <col min="433" max="433" width="16.85546875" style="50" customWidth="1"/>
    <col min="434" max="434" width="24.85546875" style="50" customWidth="1"/>
    <col min="435" max="435" width="18" style="50" customWidth="1"/>
    <col min="436" max="436" width="13.28515625" style="50" customWidth="1"/>
    <col min="437" max="437" width="17.42578125" style="50" customWidth="1"/>
    <col min="438" max="675" width="11.42578125" style="50"/>
    <col min="676" max="676" width="0.140625" style="50" customWidth="1"/>
    <col min="677" max="677" width="102.140625" style="50" customWidth="1"/>
    <col min="678" max="678" width="17.7109375" style="50" customWidth="1"/>
    <col min="679" max="679" width="10.7109375" style="50" customWidth="1"/>
    <col min="680" max="680" width="17.28515625" style="50" customWidth="1"/>
    <col min="681" max="681" width="18.140625" style="50" customWidth="1"/>
    <col min="682" max="682" width="15.85546875" style="50" customWidth="1"/>
    <col min="683" max="683" width="12.5703125" style="50" customWidth="1"/>
    <col min="684" max="684" width="18.7109375" style="50" bestFit="1" customWidth="1"/>
    <col min="685" max="685" width="22.42578125" style="50" customWidth="1"/>
    <col min="686" max="686" width="18.140625" style="50" customWidth="1"/>
    <col min="687" max="687" width="16" style="50" customWidth="1"/>
    <col min="688" max="688" width="20.5703125" style="50" customWidth="1"/>
    <col min="689" max="689" width="16.85546875" style="50" customWidth="1"/>
    <col min="690" max="690" width="24.85546875" style="50" customWidth="1"/>
    <col min="691" max="691" width="18" style="50" customWidth="1"/>
    <col min="692" max="692" width="13.28515625" style="50" customWidth="1"/>
    <col min="693" max="693" width="17.42578125" style="50" customWidth="1"/>
    <col min="694" max="931" width="11.42578125" style="50"/>
    <col min="932" max="932" width="0.140625" style="50" customWidth="1"/>
    <col min="933" max="933" width="102.140625" style="50" customWidth="1"/>
    <col min="934" max="934" width="17.7109375" style="50" customWidth="1"/>
    <col min="935" max="935" width="10.7109375" style="50" customWidth="1"/>
    <col min="936" max="936" width="17.28515625" style="50" customWidth="1"/>
    <col min="937" max="937" width="18.140625" style="50" customWidth="1"/>
    <col min="938" max="938" width="15.85546875" style="50" customWidth="1"/>
    <col min="939" max="939" width="12.5703125" style="50" customWidth="1"/>
    <col min="940" max="940" width="18.7109375" style="50" bestFit="1" customWidth="1"/>
    <col min="941" max="941" width="22.42578125" style="50" customWidth="1"/>
    <col min="942" max="942" width="18.140625" style="50" customWidth="1"/>
    <col min="943" max="943" width="16" style="50" customWidth="1"/>
    <col min="944" max="944" width="20.5703125" style="50" customWidth="1"/>
    <col min="945" max="945" width="16.85546875" style="50" customWidth="1"/>
    <col min="946" max="946" width="24.85546875" style="50" customWidth="1"/>
    <col min="947" max="947" width="18" style="50" customWidth="1"/>
    <col min="948" max="948" width="13.28515625" style="50" customWidth="1"/>
    <col min="949" max="949" width="17.42578125" style="50" customWidth="1"/>
    <col min="950" max="1187" width="11.42578125" style="50"/>
    <col min="1188" max="1188" width="0.140625" style="50" customWidth="1"/>
    <col min="1189" max="1189" width="102.140625" style="50" customWidth="1"/>
    <col min="1190" max="1190" width="17.7109375" style="50" customWidth="1"/>
    <col min="1191" max="1191" width="10.7109375" style="50" customWidth="1"/>
    <col min="1192" max="1192" width="17.28515625" style="50" customWidth="1"/>
    <col min="1193" max="1193" width="18.140625" style="50" customWidth="1"/>
    <col min="1194" max="1194" width="15.85546875" style="50" customWidth="1"/>
    <col min="1195" max="1195" width="12.5703125" style="50" customWidth="1"/>
    <col min="1196" max="1196" width="18.7109375" style="50" bestFit="1" customWidth="1"/>
    <col min="1197" max="1197" width="22.42578125" style="50" customWidth="1"/>
    <col min="1198" max="1198" width="18.140625" style="50" customWidth="1"/>
    <col min="1199" max="1199" width="16" style="50" customWidth="1"/>
    <col min="1200" max="1200" width="20.5703125" style="50" customWidth="1"/>
    <col min="1201" max="1201" width="16.85546875" style="50" customWidth="1"/>
    <col min="1202" max="1202" width="24.85546875" style="50" customWidth="1"/>
    <col min="1203" max="1203" width="18" style="50" customWidth="1"/>
    <col min="1204" max="1204" width="13.28515625" style="50" customWidth="1"/>
    <col min="1205" max="1205" width="17.42578125" style="50" customWidth="1"/>
    <col min="1206" max="1443" width="11.42578125" style="50"/>
    <col min="1444" max="1444" width="0.140625" style="50" customWidth="1"/>
    <col min="1445" max="1445" width="102.140625" style="50" customWidth="1"/>
    <col min="1446" max="1446" width="17.7109375" style="50" customWidth="1"/>
    <col min="1447" max="1447" width="10.7109375" style="50" customWidth="1"/>
    <col min="1448" max="1448" width="17.28515625" style="50" customWidth="1"/>
    <col min="1449" max="1449" width="18.140625" style="50" customWidth="1"/>
    <col min="1450" max="1450" width="15.85546875" style="50" customWidth="1"/>
    <col min="1451" max="1451" width="12.5703125" style="50" customWidth="1"/>
    <col min="1452" max="1452" width="18.7109375" style="50" bestFit="1" customWidth="1"/>
    <col min="1453" max="1453" width="22.42578125" style="50" customWidth="1"/>
    <col min="1454" max="1454" width="18.140625" style="50" customWidth="1"/>
    <col min="1455" max="1455" width="16" style="50" customWidth="1"/>
    <col min="1456" max="1456" width="20.5703125" style="50" customWidth="1"/>
    <col min="1457" max="1457" width="16.85546875" style="50" customWidth="1"/>
    <col min="1458" max="1458" width="24.85546875" style="50" customWidth="1"/>
    <col min="1459" max="1459" width="18" style="50" customWidth="1"/>
    <col min="1460" max="1460" width="13.28515625" style="50" customWidth="1"/>
    <col min="1461" max="1461" width="17.42578125" style="50" customWidth="1"/>
    <col min="1462" max="1699" width="11.42578125" style="50"/>
    <col min="1700" max="1700" width="0.140625" style="50" customWidth="1"/>
    <col min="1701" max="1701" width="102.140625" style="50" customWidth="1"/>
    <col min="1702" max="1702" width="17.7109375" style="50" customWidth="1"/>
    <col min="1703" max="1703" width="10.7109375" style="50" customWidth="1"/>
    <col min="1704" max="1704" width="17.28515625" style="50" customWidth="1"/>
    <col min="1705" max="1705" width="18.140625" style="50" customWidth="1"/>
    <col min="1706" max="1706" width="15.85546875" style="50" customWidth="1"/>
    <col min="1707" max="1707" width="12.5703125" style="50" customWidth="1"/>
    <col min="1708" max="1708" width="18.7109375" style="50" bestFit="1" customWidth="1"/>
    <col min="1709" max="1709" width="22.42578125" style="50" customWidth="1"/>
    <col min="1710" max="1710" width="18.140625" style="50" customWidth="1"/>
    <col min="1711" max="1711" width="16" style="50" customWidth="1"/>
    <col min="1712" max="1712" width="20.5703125" style="50" customWidth="1"/>
    <col min="1713" max="1713" width="16.85546875" style="50" customWidth="1"/>
    <col min="1714" max="1714" width="24.85546875" style="50" customWidth="1"/>
    <col min="1715" max="1715" width="18" style="50" customWidth="1"/>
    <col min="1716" max="1716" width="13.28515625" style="50" customWidth="1"/>
    <col min="1717" max="1717" width="17.42578125" style="50" customWidth="1"/>
    <col min="1718" max="1955" width="11.42578125" style="50"/>
    <col min="1956" max="1956" width="0.140625" style="50" customWidth="1"/>
    <col min="1957" max="1957" width="102.140625" style="50" customWidth="1"/>
    <col min="1958" max="1958" width="17.7109375" style="50" customWidth="1"/>
    <col min="1959" max="1959" width="10.7109375" style="50" customWidth="1"/>
    <col min="1960" max="1960" width="17.28515625" style="50" customWidth="1"/>
    <col min="1961" max="1961" width="18.140625" style="50" customWidth="1"/>
    <col min="1962" max="1962" width="15.85546875" style="50" customWidth="1"/>
    <col min="1963" max="1963" width="12.5703125" style="50" customWidth="1"/>
    <col min="1964" max="1964" width="18.7109375" style="50" bestFit="1" customWidth="1"/>
    <col min="1965" max="1965" width="22.42578125" style="50" customWidth="1"/>
    <col min="1966" max="1966" width="18.140625" style="50" customWidth="1"/>
    <col min="1967" max="1967" width="16" style="50" customWidth="1"/>
    <col min="1968" max="1968" width="20.5703125" style="50" customWidth="1"/>
    <col min="1969" max="1969" width="16.85546875" style="50" customWidth="1"/>
    <col min="1970" max="1970" width="24.85546875" style="50" customWidth="1"/>
    <col min="1971" max="1971" width="18" style="50" customWidth="1"/>
    <col min="1972" max="1972" width="13.28515625" style="50" customWidth="1"/>
    <col min="1973" max="1973" width="17.42578125" style="50" customWidth="1"/>
    <col min="1974" max="2211" width="11.42578125" style="50"/>
    <col min="2212" max="2212" width="0.140625" style="50" customWidth="1"/>
    <col min="2213" max="2213" width="102.140625" style="50" customWidth="1"/>
    <col min="2214" max="2214" width="17.7109375" style="50" customWidth="1"/>
    <col min="2215" max="2215" width="10.7109375" style="50" customWidth="1"/>
    <col min="2216" max="2216" width="17.28515625" style="50" customWidth="1"/>
    <col min="2217" max="2217" width="18.140625" style="50" customWidth="1"/>
    <col min="2218" max="2218" width="15.85546875" style="50" customWidth="1"/>
    <col min="2219" max="2219" width="12.5703125" style="50" customWidth="1"/>
    <col min="2220" max="2220" width="18.7109375" style="50" bestFit="1" customWidth="1"/>
    <col min="2221" max="2221" width="22.42578125" style="50" customWidth="1"/>
    <col min="2222" max="2222" width="18.140625" style="50" customWidth="1"/>
    <col min="2223" max="2223" width="16" style="50" customWidth="1"/>
    <col min="2224" max="2224" width="20.5703125" style="50" customWidth="1"/>
    <col min="2225" max="2225" width="16.85546875" style="50" customWidth="1"/>
    <col min="2226" max="2226" width="24.85546875" style="50" customWidth="1"/>
    <col min="2227" max="2227" width="18" style="50" customWidth="1"/>
    <col min="2228" max="2228" width="13.28515625" style="50" customWidth="1"/>
    <col min="2229" max="2229" width="17.42578125" style="50" customWidth="1"/>
    <col min="2230" max="2467" width="11.42578125" style="50"/>
    <col min="2468" max="2468" width="0.140625" style="50" customWidth="1"/>
    <col min="2469" max="2469" width="102.140625" style="50" customWidth="1"/>
    <col min="2470" max="2470" width="17.7109375" style="50" customWidth="1"/>
    <col min="2471" max="2471" width="10.7109375" style="50" customWidth="1"/>
    <col min="2472" max="2472" width="17.28515625" style="50" customWidth="1"/>
    <col min="2473" max="2473" width="18.140625" style="50" customWidth="1"/>
    <col min="2474" max="2474" width="15.85546875" style="50" customWidth="1"/>
    <col min="2475" max="2475" width="12.5703125" style="50" customWidth="1"/>
    <col min="2476" max="2476" width="18.7109375" style="50" bestFit="1" customWidth="1"/>
    <col min="2477" max="2477" width="22.42578125" style="50" customWidth="1"/>
    <col min="2478" max="2478" width="18.140625" style="50" customWidth="1"/>
    <col min="2479" max="2479" width="16" style="50" customWidth="1"/>
    <col min="2480" max="2480" width="20.5703125" style="50" customWidth="1"/>
    <col min="2481" max="2481" width="16.85546875" style="50" customWidth="1"/>
    <col min="2482" max="2482" width="24.85546875" style="50" customWidth="1"/>
    <col min="2483" max="2483" width="18" style="50" customWidth="1"/>
    <col min="2484" max="2484" width="13.28515625" style="50" customWidth="1"/>
    <col min="2485" max="2485" width="17.42578125" style="50" customWidth="1"/>
    <col min="2486" max="2723" width="11.42578125" style="50"/>
    <col min="2724" max="2724" width="0.140625" style="50" customWidth="1"/>
    <col min="2725" max="2725" width="102.140625" style="50" customWidth="1"/>
    <col min="2726" max="2726" width="17.7109375" style="50" customWidth="1"/>
    <col min="2727" max="2727" width="10.7109375" style="50" customWidth="1"/>
    <col min="2728" max="2728" width="17.28515625" style="50" customWidth="1"/>
    <col min="2729" max="2729" width="18.140625" style="50" customWidth="1"/>
    <col min="2730" max="2730" width="15.85546875" style="50" customWidth="1"/>
    <col min="2731" max="2731" width="12.5703125" style="50" customWidth="1"/>
    <col min="2732" max="2732" width="18.7109375" style="50" bestFit="1" customWidth="1"/>
    <col min="2733" max="2733" width="22.42578125" style="50" customWidth="1"/>
    <col min="2734" max="2734" width="18.140625" style="50" customWidth="1"/>
    <col min="2735" max="2735" width="16" style="50" customWidth="1"/>
    <col min="2736" max="2736" width="20.5703125" style="50" customWidth="1"/>
    <col min="2737" max="2737" width="16.85546875" style="50" customWidth="1"/>
    <col min="2738" max="2738" width="24.85546875" style="50" customWidth="1"/>
    <col min="2739" max="2739" width="18" style="50" customWidth="1"/>
    <col min="2740" max="2740" width="13.28515625" style="50" customWidth="1"/>
    <col min="2741" max="2741" width="17.42578125" style="50" customWidth="1"/>
    <col min="2742" max="2979" width="11.42578125" style="50"/>
    <col min="2980" max="2980" width="0.140625" style="50" customWidth="1"/>
    <col min="2981" max="2981" width="102.140625" style="50" customWidth="1"/>
    <col min="2982" max="2982" width="17.7109375" style="50" customWidth="1"/>
    <col min="2983" max="2983" width="10.7109375" style="50" customWidth="1"/>
    <col min="2984" max="2984" width="17.28515625" style="50" customWidth="1"/>
    <col min="2985" max="2985" width="18.140625" style="50" customWidth="1"/>
    <col min="2986" max="2986" width="15.85546875" style="50" customWidth="1"/>
    <col min="2987" max="2987" width="12.5703125" style="50" customWidth="1"/>
    <col min="2988" max="2988" width="18.7109375" style="50" bestFit="1" customWidth="1"/>
    <col min="2989" max="2989" width="22.42578125" style="50" customWidth="1"/>
    <col min="2990" max="2990" width="18.140625" style="50" customWidth="1"/>
    <col min="2991" max="2991" width="16" style="50" customWidth="1"/>
    <col min="2992" max="2992" width="20.5703125" style="50" customWidth="1"/>
    <col min="2993" max="2993" width="16.85546875" style="50" customWidth="1"/>
    <col min="2994" max="2994" width="24.85546875" style="50" customWidth="1"/>
    <col min="2995" max="2995" width="18" style="50" customWidth="1"/>
    <col min="2996" max="2996" width="13.28515625" style="50" customWidth="1"/>
    <col min="2997" max="2997" width="17.42578125" style="50" customWidth="1"/>
    <col min="2998" max="3235" width="11.42578125" style="50"/>
    <col min="3236" max="3236" width="0.140625" style="50" customWidth="1"/>
    <col min="3237" max="3237" width="102.140625" style="50" customWidth="1"/>
    <col min="3238" max="3238" width="17.7109375" style="50" customWidth="1"/>
    <col min="3239" max="3239" width="10.7109375" style="50" customWidth="1"/>
    <col min="3240" max="3240" width="17.28515625" style="50" customWidth="1"/>
    <col min="3241" max="3241" width="18.140625" style="50" customWidth="1"/>
    <col min="3242" max="3242" width="15.85546875" style="50" customWidth="1"/>
    <col min="3243" max="3243" width="12.5703125" style="50" customWidth="1"/>
    <col min="3244" max="3244" width="18.7109375" style="50" bestFit="1" customWidth="1"/>
    <col min="3245" max="3245" width="22.42578125" style="50" customWidth="1"/>
    <col min="3246" max="3246" width="18.140625" style="50" customWidth="1"/>
    <col min="3247" max="3247" width="16" style="50" customWidth="1"/>
    <col min="3248" max="3248" width="20.5703125" style="50" customWidth="1"/>
    <col min="3249" max="3249" width="16.85546875" style="50" customWidth="1"/>
    <col min="3250" max="3250" width="24.85546875" style="50" customWidth="1"/>
    <col min="3251" max="3251" width="18" style="50" customWidth="1"/>
    <col min="3252" max="3252" width="13.28515625" style="50" customWidth="1"/>
    <col min="3253" max="3253" width="17.42578125" style="50" customWidth="1"/>
    <col min="3254" max="3491" width="11.42578125" style="50"/>
    <col min="3492" max="3492" width="0.140625" style="50" customWidth="1"/>
    <col min="3493" max="3493" width="102.140625" style="50" customWidth="1"/>
    <col min="3494" max="3494" width="17.7109375" style="50" customWidth="1"/>
    <col min="3495" max="3495" width="10.7109375" style="50" customWidth="1"/>
    <col min="3496" max="3496" width="17.28515625" style="50" customWidth="1"/>
    <col min="3497" max="3497" width="18.140625" style="50" customWidth="1"/>
    <col min="3498" max="3498" width="15.85546875" style="50" customWidth="1"/>
    <col min="3499" max="3499" width="12.5703125" style="50" customWidth="1"/>
    <col min="3500" max="3500" width="18.7109375" style="50" bestFit="1" customWidth="1"/>
    <col min="3501" max="3501" width="22.42578125" style="50" customWidth="1"/>
    <col min="3502" max="3502" width="18.140625" style="50" customWidth="1"/>
    <col min="3503" max="3503" width="16" style="50" customWidth="1"/>
    <col min="3504" max="3504" width="20.5703125" style="50" customWidth="1"/>
    <col min="3505" max="3505" width="16.85546875" style="50" customWidth="1"/>
    <col min="3506" max="3506" width="24.85546875" style="50" customWidth="1"/>
    <col min="3507" max="3507" width="18" style="50" customWidth="1"/>
    <col min="3508" max="3508" width="13.28515625" style="50" customWidth="1"/>
    <col min="3509" max="3509" width="17.42578125" style="50" customWidth="1"/>
    <col min="3510" max="3747" width="11.42578125" style="50"/>
    <col min="3748" max="3748" width="0.140625" style="50" customWidth="1"/>
    <col min="3749" max="3749" width="102.140625" style="50" customWidth="1"/>
    <col min="3750" max="3750" width="17.7109375" style="50" customWidth="1"/>
    <col min="3751" max="3751" width="10.7109375" style="50" customWidth="1"/>
    <col min="3752" max="3752" width="17.28515625" style="50" customWidth="1"/>
    <col min="3753" max="3753" width="18.140625" style="50" customWidth="1"/>
    <col min="3754" max="3754" width="15.85546875" style="50" customWidth="1"/>
    <col min="3755" max="3755" width="12.5703125" style="50" customWidth="1"/>
    <col min="3756" max="3756" width="18.7109375" style="50" bestFit="1" customWidth="1"/>
    <col min="3757" max="3757" width="22.42578125" style="50" customWidth="1"/>
    <col min="3758" max="3758" width="18.140625" style="50" customWidth="1"/>
    <col min="3759" max="3759" width="16" style="50" customWidth="1"/>
    <col min="3760" max="3760" width="20.5703125" style="50" customWidth="1"/>
    <col min="3761" max="3761" width="16.85546875" style="50" customWidth="1"/>
    <col min="3762" max="3762" width="24.85546875" style="50" customWidth="1"/>
    <col min="3763" max="3763" width="18" style="50" customWidth="1"/>
    <col min="3764" max="3764" width="13.28515625" style="50" customWidth="1"/>
    <col min="3765" max="3765" width="17.42578125" style="50" customWidth="1"/>
    <col min="3766" max="4003" width="11.42578125" style="50"/>
    <col min="4004" max="4004" width="0.140625" style="50" customWidth="1"/>
    <col min="4005" max="4005" width="102.140625" style="50" customWidth="1"/>
    <col min="4006" max="4006" width="17.7109375" style="50" customWidth="1"/>
    <col min="4007" max="4007" width="10.7109375" style="50" customWidth="1"/>
    <col min="4008" max="4008" width="17.28515625" style="50" customWidth="1"/>
    <col min="4009" max="4009" width="18.140625" style="50" customWidth="1"/>
    <col min="4010" max="4010" width="15.85546875" style="50" customWidth="1"/>
    <col min="4011" max="4011" width="12.5703125" style="50" customWidth="1"/>
    <col min="4012" max="4012" width="18.7109375" style="50" bestFit="1" customWidth="1"/>
    <col min="4013" max="4013" width="22.42578125" style="50" customWidth="1"/>
    <col min="4014" max="4014" width="18.140625" style="50" customWidth="1"/>
    <col min="4015" max="4015" width="16" style="50" customWidth="1"/>
    <col min="4016" max="4016" width="20.5703125" style="50" customWidth="1"/>
    <col min="4017" max="4017" width="16.85546875" style="50" customWidth="1"/>
    <col min="4018" max="4018" width="24.85546875" style="50" customWidth="1"/>
    <col min="4019" max="4019" width="18" style="50" customWidth="1"/>
    <col min="4020" max="4020" width="13.28515625" style="50" customWidth="1"/>
    <col min="4021" max="4021" width="17.42578125" style="50" customWidth="1"/>
    <col min="4022" max="4259" width="11.42578125" style="50"/>
    <col min="4260" max="4260" width="0.140625" style="50" customWidth="1"/>
    <col min="4261" max="4261" width="102.140625" style="50" customWidth="1"/>
    <col min="4262" max="4262" width="17.7109375" style="50" customWidth="1"/>
    <col min="4263" max="4263" width="10.7109375" style="50" customWidth="1"/>
    <col min="4264" max="4264" width="17.28515625" style="50" customWidth="1"/>
    <col min="4265" max="4265" width="18.140625" style="50" customWidth="1"/>
    <col min="4266" max="4266" width="15.85546875" style="50" customWidth="1"/>
    <col min="4267" max="4267" width="12.5703125" style="50" customWidth="1"/>
    <col min="4268" max="4268" width="18.7109375" style="50" bestFit="1" customWidth="1"/>
    <col min="4269" max="4269" width="22.42578125" style="50" customWidth="1"/>
    <col min="4270" max="4270" width="18.140625" style="50" customWidth="1"/>
    <col min="4271" max="4271" width="16" style="50" customWidth="1"/>
    <col min="4272" max="4272" width="20.5703125" style="50" customWidth="1"/>
    <col min="4273" max="4273" width="16.85546875" style="50" customWidth="1"/>
    <col min="4274" max="4274" width="24.85546875" style="50" customWidth="1"/>
    <col min="4275" max="4275" width="18" style="50" customWidth="1"/>
    <col min="4276" max="4276" width="13.28515625" style="50" customWidth="1"/>
    <col min="4277" max="4277" width="17.42578125" style="50" customWidth="1"/>
    <col min="4278" max="4515" width="11.42578125" style="50"/>
    <col min="4516" max="4516" width="0.140625" style="50" customWidth="1"/>
    <col min="4517" max="4517" width="102.140625" style="50" customWidth="1"/>
    <col min="4518" max="4518" width="17.7109375" style="50" customWidth="1"/>
    <col min="4519" max="4519" width="10.7109375" style="50" customWidth="1"/>
    <col min="4520" max="4520" width="17.28515625" style="50" customWidth="1"/>
    <col min="4521" max="4521" width="18.140625" style="50" customWidth="1"/>
    <col min="4522" max="4522" width="15.85546875" style="50" customWidth="1"/>
    <col min="4523" max="4523" width="12.5703125" style="50" customWidth="1"/>
    <col min="4524" max="4524" width="18.7109375" style="50" bestFit="1" customWidth="1"/>
    <col min="4525" max="4525" width="22.42578125" style="50" customWidth="1"/>
    <col min="4526" max="4526" width="18.140625" style="50" customWidth="1"/>
    <col min="4527" max="4527" width="16" style="50" customWidth="1"/>
    <col min="4528" max="4528" width="20.5703125" style="50" customWidth="1"/>
    <col min="4529" max="4529" width="16.85546875" style="50" customWidth="1"/>
    <col min="4530" max="4530" width="24.85546875" style="50" customWidth="1"/>
    <col min="4531" max="4531" width="18" style="50" customWidth="1"/>
    <col min="4532" max="4532" width="13.28515625" style="50" customWidth="1"/>
    <col min="4533" max="4533" width="17.42578125" style="50" customWidth="1"/>
    <col min="4534" max="4771" width="11.42578125" style="50"/>
    <col min="4772" max="4772" width="0.140625" style="50" customWidth="1"/>
    <col min="4773" max="4773" width="102.140625" style="50" customWidth="1"/>
    <col min="4774" max="4774" width="17.7109375" style="50" customWidth="1"/>
    <col min="4775" max="4775" width="10.7109375" style="50" customWidth="1"/>
    <col min="4776" max="4776" width="17.28515625" style="50" customWidth="1"/>
    <col min="4777" max="4777" width="18.140625" style="50" customWidth="1"/>
    <col min="4778" max="4778" width="15.85546875" style="50" customWidth="1"/>
    <col min="4779" max="4779" width="12.5703125" style="50" customWidth="1"/>
    <col min="4780" max="4780" width="18.7109375" style="50" bestFit="1" customWidth="1"/>
    <col min="4781" max="4781" width="22.42578125" style="50" customWidth="1"/>
    <col min="4782" max="4782" width="18.140625" style="50" customWidth="1"/>
    <col min="4783" max="4783" width="16" style="50" customWidth="1"/>
    <col min="4784" max="4784" width="20.5703125" style="50" customWidth="1"/>
    <col min="4785" max="4785" width="16.85546875" style="50" customWidth="1"/>
    <col min="4786" max="4786" width="24.85546875" style="50" customWidth="1"/>
    <col min="4787" max="4787" width="18" style="50" customWidth="1"/>
    <col min="4788" max="4788" width="13.28515625" style="50" customWidth="1"/>
    <col min="4789" max="4789" width="17.42578125" style="50" customWidth="1"/>
    <col min="4790" max="5027" width="11.42578125" style="50"/>
    <col min="5028" max="5028" width="0.140625" style="50" customWidth="1"/>
    <col min="5029" max="5029" width="102.140625" style="50" customWidth="1"/>
    <col min="5030" max="5030" width="17.7109375" style="50" customWidth="1"/>
    <col min="5031" max="5031" width="10.7109375" style="50" customWidth="1"/>
    <col min="5032" max="5032" width="17.28515625" style="50" customWidth="1"/>
    <col min="5033" max="5033" width="18.140625" style="50" customWidth="1"/>
    <col min="5034" max="5034" width="15.85546875" style="50" customWidth="1"/>
    <col min="5035" max="5035" width="12.5703125" style="50" customWidth="1"/>
    <col min="5036" max="5036" width="18.7109375" style="50" bestFit="1" customWidth="1"/>
    <col min="5037" max="5037" width="22.42578125" style="50" customWidth="1"/>
    <col min="5038" max="5038" width="18.140625" style="50" customWidth="1"/>
    <col min="5039" max="5039" width="16" style="50" customWidth="1"/>
    <col min="5040" max="5040" width="20.5703125" style="50" customWidth="1"/>
    <col min="5041" max="5041" width="16.85546875" style="50" customWidth="1"/>
    <col min="5042" max="5042" width="24.85546875" style="50" customWidth="1"/>
    <col min="5043" max="5043" width="18" style="50" customWidth="1"/>
    <col min="5044" max="5044" width="13.28515625" style="50" customWidth="1"/>
    <col min="5045" max="5045" width="17.42578125" style="50" customWidth="1"/>
    <col min="5046" max="5283" width="11.42578125" style="50"/>
    <col min="5284" max="5284" width="0.140625" style="50" customWidth="1"/>
    <col min="5285" max="5285" width="102.140625" style="50" customWidth="1"/>
    <col min="5286" max="5286" width="17.7109375" style="50" customWidth="1"/>
    <col min="5287" max="5287" width="10.7109375" style="50" customWidth="1"/>
    <col min="5288" max="5288" width="17.28515625" style="50" customWidth="1"/>
    <col min="5289" max="5289" width="18.140625" style="50" customWidth="1"/>
    <col min="5290" max="5290" width="15.85546875" style="50" customWidth="1"/>
    <col min="5291" max="5291" width="12.5703125" style="50" customWidth="1"/>
    <col min="5292" max="5292" width="18.7109375" style="50" bestFit="1" customWidth="1"/>
    <col min="5293" max="5293" width="22.42578125" style="50" customWidth="1"/>
    <col min="5294" max="5294" width="18.140625" style="50" customWidth="1"/>
    <col min="5295" max="5295" width="16" style="50" customWidth="1"/>
    <col min="5296" max="5296" width="20.5703125" style="50" customWidth="1"/>
    <col min="5297" max="5297" width="16.85546875" style="50" customWidth="1"/>
    <col min="5298" max="5298" width="24.85546875" style="50" customWidth="1"/>
    <col min="5299" max="5299" width="18" style="50" customWidth="1"/>
    <col min="5300" max="5300" width="13.28515625" style="50" customWidth="1"/>
    <col min="5301" max="5301" width="17.42578125" style="50" customWidth="1"/>
    <col min="5302" max="5539" width="11.42578125" style="50"/>
    <col min="5540" max="5540" width="0.140625" style="50" customWidth="1"/>
    <col min="5541" max="5541" width="102.140625" style="50" customWidth="1"/>
    <col min="5542" max="5542" width="17.7109375" style="50" customWidth="1"/>
    <col min="5543" max="5543" width="10.7109375" style="50" customWidth="1"/>
    <col min="5544" max="5544" width="17.28515625" style="50" customWidth="1"/>
    <col min="5545" max="5545" width="18.140625" style="50" customWidth="1"/>
    <col min="5546" max="5546" width="15.85546875" style="50" customWidth="1"/>
    <col min="5547" max="5547" width="12.5703125" style="50" customWidth="1"/>
    <col min="5548" max="5548" width="18.7109375" style="50" bestFit="1" customWidth="1"/>
    <col min="5549" max="5549" width="22.42578125" style="50" customWidth="1"/>
    <col min="5550" max="5550" width="18.140625" style="50" customWidth="1"/>
    <col min="5551" max="5551" width="16" style="50" customWidth="1"/>
    <col min="5552" max="5552" width="20.5703125" style="50" customWidth="1"/>
    <col min="5553" max="5553" width="16.85546875" style="50" customWidth="1"/>
    <col min="5554" max="5554" width="24.85546875" style="50" customWidth="1"/>
    <col min="5555" max="5555" width="18" style="50" customWidth="1"/>
    <col min="5556" max="5556" width="13.28515625" style="50" customWidth="1"/>
    <col min="5557" max="5557" width="17.42578125" style="50" customWidth="1"/>
    <col min="5558" max="5795" width="11.42578125" style="50"/>
    <col min="5796" max="5796" width="0.140625" style="50" customWidth="1"/>
    <col min="5797" max="5797" width="102.140625" style="50" customWidth="1"/>
    <col min="5798" max="5798" width="17.7109375" style="50" customWidth="1"/>
    <col min="5799" max="5799" width="10.7109375" style="50" customWidth="1"/>
    <col min="5800" max="5800" width="17.28515625" style="50" customWidth="1"/>
    <col min="5801" max="5801" width="18.140625" style="50" customWidth="1"/>
    <col min="5802" max="5802" width="15.85546875" style="50" customWidth="1"/>
    <col min="5803" max="5803" width="12.5703125" style="50" customWidth="1"/>
    <col min="5804" max="5804" width="18.7109375" style="50" bestFit="1" customWidth="1"/>
    <col min="5805" max="5805" width="22.42578125" style="50" customWidth="1"/>
    <col min="5806" max="5806" width="18.140625" style="50" customWidth="1"/>
    <col min="5807" max="5807" width="16" style="50" customWidth="1"/>
    <col min="5808" max="5808" width="20.5703125" style="50" customWidth="1"/>
    <col min="5809" max="5809" width="16.85546875" style="50" customWidth="1"/>
    <col min="5810" max="5810" width="24.85546875" style="50" customWidth="1"/>
    <col min="5811" max="5811" width="18" style="50" customWidth="1"/>
    <col min="5812" max="5812" width="13.28515625" style="50" customWidth="1"/>
    <col min="5813" max="5813" width="17.42578125" style="50" customWidth="1"/>
    <col min="5814" max="6051" width="11.42578125" style="50"/>
    <col min="6052" max="6052" width="0.140625" style="50" customWidth="1"/>
    <col min="6053" max="6053" width="102.140625" style="50" customWidth="1"/>
    <col min="6054" max="6054" width="17.7109375" style="50" customWidth="1"/>
    <col min="6055" max="6055" width="10.7109375" style="50" customWidth="1"/>
    <col min="6056" max="6056" width="17.28515625" style="50" customWidth="1"/>
    <col min="6057" max="6057" width="18.140625" style="50" customWidth="1"/>
    <col min="6058" max="6058" width="15.85546875" style="50" customWidth="1"/>
    <col min="6059" max="6059" width="12.5703125" style="50" customWidth="1"/>
    <col min="6060" max="6060" width="18.7109375" style="50" bestFit="1" customWidth="1"/>
    <col min="6061" max="6061" width="22.42578125" style="50" customWidth="1"/>
    <col min="6062" max="6062" width="18.140625" style="50" customWidth="1"/>
    <col min="6063" max="6063" width="16" style="50" customWidth="1"/>
    <col min="6064" max="6064" width="20.5703125" style="50" customWidth="1"/>
    <col min="6065" max="6065" width="16.85546875" style="50" customWidth="1"/>
    <col min="6066" max="6066" width="24.85546875" style="50" customWidth="1"/>
    <col min="6067" max="6067" width="18" style="50" customWidth="1"/>
    <col min="6068" max="6068" width="13.28515625" style="50" customWidth="1"/>
    <col min="6069" max="6069" width="17.42578125" style="50" customWidth="1"/>
    <col min="6070" max="6307" width="11.42578125" style="50"/>
    <col min="6308" max="6308" width="0.140625" style="50" customWidth="1"/>
    <col min="6309" max="6309" width="102.140625" style="50" customWidth="1"/>
    <col min="6310" max="6310" width="17.7109375" style="50" customWidth="1"/>
    <col min="6311" max="6311" width="10.7109375" style="50" customWidth="1"/>
    <col min="6312" max="6312" width="17.28515625" style="50" customWidth="1"/>
    <col min="6313" max="6313" width="18.140625" style="50" customWidth="1"/>
    <col min="6314" max="6314" width="15.85546875" style="50" customWidth="1"/>
    <col min="6315" max="6315" width="12.5703125" style="50" customWidth="1"/>
    <col min="6316" max="6316" width="18.7109375" style="50" bestFit="1" customWidth="1"/>
    <col min="6317" max="6317" width="22.42578125" style="50" customWidth="1"/>
    <col min="6318" max="6318" width="18.140625" style="50" customWidth="1"/>
    <col min="6319" max="6319" width="16" style="50" customWidth="1"/>
    <col min="6320" max="6320" width="20.5703125" style="50" customWidth="1"/>
    <col min="6321" max="6321" width="16.85546875" style="50" customWidth="1"/>
    <col min="6322" max="6322" width="24.85546875" style="50" customWidth="1"/>
    <col min="6323" max="6323" width="18" style="50" customWidth="1"/>
    <col min="6324" max="6324" width="13.28515625" style="50" customWidth="1"/>
    <col min="6325" max="6325" width="17.42578125" style="50" customWidth="1"/>
    <col min="6326" max="6563" width="11.42578125" style="50"/>
    <col min="6564" max="6564" width="0.140625" style="50" customWidth="1"/>
    <col min="6565" max="6565" width="102.140625" style="50" customWidth="1"/>
    <col min="6566" max="6566" width="17.7109375" style="50" customWidth="1"/>
    <col min="6567" max="6567" width="10.7109375" style="50" customWidth="1"/>
    <col min="6568" max="6568" width="17.28515625" style="50" customWidth="1"/>
    <col min="6569" max="6569" width="18.140625" style="50" customWidth="1"/>
    <col min="6570" max="6570" width="15.85546875" style="50" customWidth="1"/>
    <col min="6571" max="6571" width="12.5703125" style="50" customWidth="1"/>
    <col min="6572" max="6572" width="18.7109375" style="50" bestFit="1" customWidth="1"/>
    <col min="6573" max="6573" width="22.42578125" style="50" customWidth="1"/>
    <col min="6574" max="6574" width="18.140625" style="50" customWidth="1"/>
    <col min="6575" max="6575" width="16" style="50" customWidth="1"/>
    <col min="6576" max="6576" width="20.5703125" style="50" customWidth="1"/>
    <col min="6577" max="6577" width="16.85546875" style="50" customWidth="1"/>
    <col min="6578" max="6578" width="24.85546875" style="50" customWidth="1"/>
    <col min="6579" max="6579" width="18" style="50" customWidth="1"/>
    <col min="6580" max="6580" width="13.28515625" style="50" customWidth="1"/>
    <col min="6581" max="6581" width="17.42578125" style="50" customWidth="1"/>
    <col min="6582" max="6819" width="11.42578125" style="50"/>
    <col min="6820" max="6820" width="0.140625" style="50" customWidth="1"/>
    <col min="6821" max="6821" width="102.140625" style="50" customWidth="1"/>
    <col min="6822" max="6822" width="17.7109375" style="50" customWidth="1"/>
    <col min="6823" max="6823" width="10.7109375" style="50" customWidth="1"/>
    <col min="6824" max="6824" width="17.28515625" style="50" customWidth="1"/>
    <col min="6825" max="6825" width="18.140625" style="50" customWidth="1"/>
    <col min="6826" max="6826" width="15.85546875" style="50" customWidth="1"/>
    <col min="6827" max="6827" width="12.5703125" style="50" customWidth="1"/>
    <col min="6828" max="6828" width="18.7109375" style="50" bestFit="1" customWidth="1"/>
    <col min="6829" max="6829" width="22.42578125" style="50" customWidth="1"/>
    <col min="6830" max="6830" width="18.140625" style="50" customWidth="1"/>
    <col min="6831" max="6831" width="16" style="50" customWidth="1"/>
    <col min="6832" max="6832" width="20.5703125" style="50" customWidth="1"/>
    <col min="6833" max="6833" width="16.85546875" style="50" customWidth="1"/>
    <col min="6834" max="6834" width="24.85546875" style="50" customWidth="1"/>
    <col min="6835" max="6835" width="18" style="50" customWidth="1"/>
    <col min="6836" max="6836" width="13.28515625" style="50" customWidth="1"/>
    <col min="6837" max="6837" width="17.42578125" style="50" customWidth="1"/>
    <col min="6838" max="7075" width="11.42578125" style="50"/>
    <col min="7076" max="7076" width="0.140625" style="50" customWidth="1"/>
    <col min="7077" max="7077" width="102.140625" style="50" customWidth="1"/>
    <col min="7078" max="7078" width="17.7109375" style="50" customWidth="1"/>
    <col min="7079" max="7079" width="10.7109375" style="50" customWidth="1"/>
    <col min="7080" max="7080" width="17.28515625" style="50" customWidth="1"/>
    <col min="7081" max="7081" width="18.140625" style="50" customWidth="1"/>
    <col min="7082" max="7082" width="15.85546875" style="50" customWidth="1"/>
    <col min="7083" max="7083" width="12.5703125" style="50" customWidth="1"/>
    <col min="7084" max="7084" width="18.7109375" style="50" bestFit="1" customWidth="1"/>
    <col min="7085" max="7085" width="22.42578125" style="50" customWidth="1"/>
    <col min="7086" max="7086" width="18.140625" style="50" customWidth="1"/>
    <col min="7087" max="7087" width="16" style="50" customWidth="1"/>
    <col min="7088" max="7088" width="20.5703125" style="50" customWidth="1"/>
    <col min="7089" max="7089" width="16.85546875" style="50" customWidth="1"/>
    <col min="7090" max="7090" width="24.85546875" style="50" customWidth="1"/>
    <col min="7091" max="7091" width="18" style="50" customWidth="1"/>
    <col min="7092" max="7092" width="13.28515625" style="50" customWidth="1"/>
    <col min="7093" max="7093" width="17.42578125" style="50" customWidth="1"/>
    <col min="7094" max="7331" width="11.42578125" style="50"/>
    <col min="7332" max="7332" width="0.140625" style="50" customWidth="1"/>
    <col min="7333" max="7333" width="102.140625" style="50" customWidth="1"/>
    <col min="7334" max="7334" width="17.7109375" style="50" customWidth="1"/>
    <col min="7335" max="7335" width="10.7109375" style="50" customWidth="1"/>
    <col min="7336" max="7336" width="17.28515625" style="50" customWidth="1"/>
    <col min="7337" max="7337" width="18.140625" style="50" customWidth="1"/>
    <col min="7338" max="7338" width="15.85546875" style="50" customWidth="1"/>
    <col min="7339" max="7339" width="12.5703125" style="50" customWidth="1"/>
    <col min="7340" max="7340" width="18.7109375" style="50" bestFit="1" customWidth="1"/>
    <col min="7341" max="7341" width="22.42578125" style="50" customWidth="1"/>
    <col min="7342" max="7342" width="18.140625" style="50" customWidth="1"/>
    <col min="7343" max="7343" width="16" style="50" customWidth="1"/>
    <col min="7344" max="7344" width="20.5703125" style="50" customWidth="1"/>
    <col min="7345" max="7345" width="16.85546875" style="50" customWidth="1"/>
    <col min="7346" max="7346" width="24.85546875" style="50" customWidth="1"/>
    <col min="7347" max="7347" width="18" style="50" customWidth="1"/>
    <col min="7348" max="7348" width="13.28515625" style="50" customWidth="1"/>
    <col min="7349" max="7349" width="17.42578125" style="50" customWidth="1"/>
    <col min="7350" max="7587" width="11.42578125" style="50"/>
    <col min="7588" max="7588" width="0.140625" style="50" customWidth="1"/>
    <col min="7589" max="7589" width="102.140625" style="50" customWidth="1"/>
    <col min="7590" max="7590" width="17.7109375" style="50" customWidth="1"/>
    <col min="7591" max="7591" width="10.7109375" style="50" customWidth="1"/>
    <col min="7592" max="7592" width="17.28515625" style="50" customWidth="1"/>
    <col min="7593" max="7593" width="18.140625" style="50" customWidth="1"/>
    <col min="7594" max="7594" width="15.85546875" style="50" customWidth="1"/>
    <col min="7595" max="7595" width="12.5703125" style="50" customWidth="1"/>
    <col min="7596" max="7596" width="18.7109375" style="50" bestFit="1" customWidth="1"/>
    <col min="7597" max="7597" width="22.42578125" style="50" customWidth="1"/>
    <col min="7598" max="7598" width="18.140625" style="50" customWidth="1"/>
    <col min="7599" max="7599" width="16" style="50" customWidth="1"/>
    <col min="7600" max="7600" width="20.5703125" style="50" customWidth="1"/>
    <col min="7601" max="7601" width="16.85546875" style="50" customWidth="1"/>
    <col min="7602" max="7602" width="24.85546875" style="50" customWidth="1"/>
    <col min="7603" max="7603" width="18" style="50" customWidth="1"/>
    <col min="7604" max="7604" width="13.28515625" style="50" customWidth="1"/>
    <col min="7605" max="7605" width="17.42578125" style="50" customWidth="1"/>
    <col min="7606" max="7843" width="11.42578125" style="50"/>
    <col min="7844" max="7844" width="0.140625" style="50" customWidth="1"/>
    <col min="7845" max="7845" width="102.140625" style="50" customWidth="1"/>
    <col min="7846" max="7846" width="17.7109375" style="50" customWidth="1"/>
    <col min="7847" max="7847" width="10.7109375" style="50" customWidth="1"/>
    <col min="7848" max="7848" width="17.28515625" style="50" customWidth="1"/>
    <col min="7849" max="7849" width="18.140625" style="50" customWidth="1"/>
    <col min="7850" max="7850" width="15.85546875" style="50" customWidth="1"/>
    <col min="7851" max="7851" width="12.5703125" style="50" customWidth="1"/>
    <col min="7852" max="7852" width="18.7109375" style="50" bestFit="1" customWidth="1"/>
    <col min="7853" max="7853" width="22.42578125" style="50" customWidth="1"/>
    <col min="7854" max="7854" width="18.140625" style="50" customWidth="1"/>
    <col min="7855" max="7855" width="16" style="50" customWidth="1"/>
    <col min="7856" max="7856" width="20.5703125" style="50" customWidth="1"/>
    <col min="7857" max="7857" width="16.85546875" style="50" customWidth="1"/>
    <col min="7858" max="7858" width="24.85546875" style="50" customWidth="1"/>
    <col min="7859" max="7859" width="18" style="50" customWidth="1"/>
    <col min="7860" max="7860" width="13.28515625" style="50" customWidth="1"/>
    <col min="7861" max="7861" width="17.42578125" style="50" customWidth="1"/>
    <col min="7862" max="8099" width="11.42578125" style="50"/>
    <col min="8100" max="8100" width="0.140625" style="50" customWidth="1"/>
    <col min="8101" max="8101" width="102.140625" style="50" customWidth="1"/>
    <col min="8102" max="8102" width="17.7109375" style="50" customWidth="1"/>
    <col min="8103" max="8103" width="10.7109375" style="50" customWidth="1"/>
    <col min="8104" max="8104" width="17.28515625" style="50" customWidth="1"/>
    <col min="8105" max="8105" width="18.140625" style="50" customWidth="1"/>
    <col min="8106" max="8106" width="15.85546875" style="50" customWidth="1"/>
    <col min="8107" max="8107" width="12.5703125" style="50" customWidth="1"/>
    <col min="8108" max="8108" width="18.7109375" style="50" bestFit="1" customWidth="1"/>
    <col min="8109" max="8109" width="22.42578125" style="50" customWidth="1"/>
    <col min="8110" max="8110" width="18.140625" style="50" customWidth="1"/>
    <col min="8111" max="8111" width="16" style="50" customWidth="1"/>
    <col min="8112" max="8112" width="20.5703125" style="50" customWidth="1"/>
    <col min="8113" max="8113" width="16.85546875" style="50" customWidth="1"/>
    <col min="8114" max="8114" width="24.85546875" style="50" customWidth="1"/>
    <col min="8115" max="8115" width="18" style="50" customWidth="1"/>
    <col min="8116" max="8116" width="13.28515625" style="50" customWidth="1"/>
    <col min="8117" max="8117" width="17.42578125" style="50" customWidth="1"/>
    <col min="8118" max="8355" width="11.42578125" style="50"/>
    <col min="8356" max="8356" width="0.140625" style="50" customWidth="1"/>
    <col min="8357" max="8357" width="102.140625" style="50" customWidth="1"/>
    <col min="8358" max="8358" width="17.7109375" style="50" customWidth="1"/>
    <col min="8359" max="8359" width="10.7109375" style="50" customWidth="1"/>
    <col min="8360" max="8360" width="17.28515625" style="50" customWidth="1"/>
    <col min="8361" max="8361" width="18.140625" style="50" customWidth="1"/>
    <col min="8362" max="8362" width="15.85546875" style="50" customWidth="1"/>
    <col min="8363" max="8363" width="12.5703125" style="50" customWidth="1"/>
    <col min="8364" max="8364" width="18.7109375" style="50" bestFit="1" customWidth="1"/>
    <col min="8365" max="8365" width="22.42578125" style="50" customWidth="1"/>
    <col min="8366" max="8366" width="18.140625" style="50" customWidth="1"/>
    <col min="8367" max="8367" width="16" style="50" customWidth="1"/>
    <col min="8368" max="8368" width="20.5703125" style="50" customWidth="1"/>
    <col min="8369" max="8369" width="16.85546875" style="50" customWidth="1"/>
    <col min="8370" max="8370" width="24.85546875" style="50" customWidth="1"/>
    <col min="8371" max="8371" width="18" style="50" customWidth="1"/>
    <col min="8372" max="8372" width="13.28515625" style="50" customWidth="1"/>
    <col min="8373" max="8373" width="17.42578125" style="50" customWidth="1"/>
    <col min="8374" max="8611" width="11.42578125" style="50"/>
    <col min="8612" max="8612" width="0.140625" style="50" customWidth="1"/>
    <col min="8613" max="8613" width="102.140625" style="50" customWidth="1"/>
    <col min="8614" max="8614" width="17.7109375" style="50" customWidth="1"/>
    <col min="8615" max="8615" width="10.7109375" style="50" customWidth="1"/>
    <col min="8616" max="8616" width="17.28515625" style="50" customWidth="1"/>
    <col min="8617" max="8617" width="18.140625" style="50" customWidth="1"/>
    <col min="8618" max="8618" width="15.85546875" style="50" customWidth="1"/>
    <col min="8619" max="8619" width="12.5703125" style="50" customWidth="1"/>
    <col min="8620" max="8620" width="18.7109375" style="50" bestFit="1" customWidth="1"/>
    <col min="8621" max="8621" width="22.42578125" style="50" customWidth="1"/>
    <col min="8622" max="8622" width="18.140625" style="50" customWidth="1"/>
    <col min="8623" max="8623" width="16" style="50" customWidth="1"/>
    <col min="8624" max="8624" width="20.5703125" style="50" customWidth="1"/>
    <col min="8625" max="8625" width="16.85546875" style="50" customWidth="1"/>
    <col min="8626" max="8626" width="24.85546875" style="50" customWidth="1"/>
    <col min="8627" max="8627" width="18" style="50" customWidth="1"/>
    <col min="8628" max="8628" width="13.28515625" style="50" customWidth="1"/>
    <col min="8629" max="8629" width="17.42578125" style="50" customWidth="1"/>
    <col min="8630" max="8867" width="11.42578125" style="50"/>
    <col min="8868" max="8868" width="0.140625" style="50" customWidth="1"/>
    <col min="8869" max="8869" width="102.140625" style="50" customWidth="1"/>
    <col min="8870" max="8870" width="17.7109375" style="50" customWidth="1"/>
    <col min="8871" max="8871" width="10.7109375" style="50" customWidth="1"/>
    <col min="8872" max="8872" width="17.28515625" style="50" customWidth="1"/>
    <col min="8873" max="8873" width="18.140625" style="50" customWidth="1"/>
    <col min="8874" max="8874" width="15.85546875" style="50" customWidth="1"/>
    <col min="8875" max="8875" width="12.5703125" style="50" customWidth="1"/>
    <col min="8876" max="8876" width="18.7109375" style="50" bestFit="1" customWidth="1"/>
    <col min="8877" max="8877" width="22.42578125" style="50" customWidth="1"/>
    <col min="8878" max="8878" width="18.140625" style="50" customWidth="1"/>
    <col min="8879" max="8879" width="16" style="50" customWidth="1"/>
    <col min="8880" max="8880" width="20.5703125" style="50" customWidth="1"/>
    <col min="8881" max="8881" width="16.85546875" style="50" customWidth="1"/>
    <col min="8882" max="8882" width="24.85546875" style="50" customWidth="1"/>
    <col min="8883" max="8883" width="18" style="50" customWidth="1"/>
    <col min="8884" max="8884" width="13.28515625" style="50" customWidth="1"/>
    <col min="8885" max="8885" width="17.42578125" style="50" customWidth="1"/>
    <col min="8886" max="9123" width="11.42578125" style="50"/>
    <col min="9124" max="9124" width="0.140625" style="50" customWidth="1"/>
    <col min="9125" max="9125" width="102.140625" style="50" customWidth="1"/>
    <col min="9126" max="9126" width="17.7109375" style="50" customWidth="1"/>
    <col min="9127" max="9127" width="10.7109375" style="50" customWidth="1"/>
    <col min="9128" max="9128" width="17.28515625" style="50" customWidth="1"/>
    <col min="9129" max="9129" width="18.140625" style="50" customWidth="1"/>
    <col min="9130" max="9130" width="15.85546875" style="50" customWidth="1"/>
    <col min="9131" max="9131" width="12.5703125" style="50" customWidth="1"/>
    <col min="9132" max="9132" width="18.7109375" style="50" bestFit="1" customWidth="1"/>
    <col min="9133" max="9133" width="22.42578125" style="50" customWidth="1"/>
    <col min="9134" max="9134" width="18.140625" style="50" customWidth="1"/>
    <col min="9135" max="9135" width="16" style="50" customWidth="1"/>
    <col min="9136" max="9136" width="20.5703125" style="50" customWidth="1"/>
    <col min="9137" max="9137" width="16.85546875" style="50" customWidth="1"/>
    <col min="9138" max="9138" width="24.85546875" style="50" customWidth="1"/>
    <col min="9139" max="9139" width="18" style="50" customWidth="1"/>
    <col min="9140" max="9140" width="13.28515625" style="50" customWidth="1"/>
    <col min="9141" max="9141" width="17.42578125" style="50" customWidth="1"/>
    <col min="9142" max="9379" width="11.42578125" style="50"/>
    <col min="9380" max="9380" width="0.140625" style="50" customWidth="1"/>
    <col min="9381" max="9381" width="102.140625" style="50" customWidth="1"/>
    <col min="9382" max="9382" width="17.7109375" style="50" customWidth="1"/>
    <col min="9383" max="9383" width="10.7109375" style="50" customWidth="1"/>
    <col min="9384" max="9384" width="17.28515625" style="50" customWidth="1"/>
    <col min="9385" max="9385" width="18.140625" style="50" customWidth="1"/>
    <col min="9386" max="9386" width="15.85546875" style="50" customWidth="1"/>
    <col min="9387" max="9387" width="12.5703125" style="50" customWidth="1"/>
    <col min="9388" max="9388" width="18.7109375" style="50" bestFit="1" customWidth="1"/>
    <col min="9389" max="9389" width="22.42578125" style="50" customWidth="1"/>
    <col min="9390" max="9390" width="18.140625" style="50" customWidth="1"/>
    <col min="9391" max="9391" width="16" style="50" customWidth="1"/>
    <col min="9392" max="9392" width="20.5703125" style="50" customWidth="1"/>
    <col min="9393" max="9393" width="16.85546875" style="50" customWidth="1"/>
    <col min="9394" max="9394" width="24.85546875" style="50" customWidth="1"/>
    <col min="9395" max="9395" width="18" style="50" customWidth="1"/>
    <col min="9396" max="9396" width="13.28515625" style="50" customWidth="1"/>
    <col min="9397" max="9397" width="17.42578125" style="50" customWidth="1"/>
    <col min="9398" max="9635" width="11.42578125" style="50"/>
    <col min="9636" max="9636" width="0.140625" style="50" customWidth="1"/>
    <col min="9637" max="9637" width="102.140625" style="50" customWidth="1"/>
    <col min="9638" max="9638" width="17.7109375" style="50" customWidth="1"/>
    <col min="9639" max="9639" width="10.7109375" style="50" customWidth="1"/>
    <col min="9640" max="9640" width="17.28515625" style="50" customWidth="1"/>
    <col min="9641" max="9641" width="18.140625" style="50" customWidth="1"/>
    <col min="9642" max="9642" width="15.85546875" style="50" customWidth="1"/>
    <col min="9643" max="9643" width="12.5703125" style="50" customWidth="1"/>
    <col min="9644" max="9644" width="18.7109375" style="50" bestFit="1" customWidth="1"/>
    <col min="9645" max="9645" width="22.42578125" style="50" customWidth="1"/>
    <col min="9646" max="9646" width="18.140625" style="50" customWidth="1"/>
    <col min="9647" max="9647" width="16" style="50" customWidth="1"/>
    <col min="9648" max="9648" width="20.5703125" style="50" customWidth="1"/>
    <col min="9649" max="9649" width="16.85546875" style="50" customWidth="1"/>
    <col min="9650" max="9650" width="24.85546875" style="50" customWidth="1"/>
    <col min="9651" max="9651" width="18" style="50" customWidth="1"/>
    <col min="9652" max="9652" width="13.28515625" style="50" customWidth="1"/>
    <col min="9653" max="9653" width="17.42578125" style="50" customWidth="1"/>
    <col min="9654" max="9891" width="11.42578125" style="50"/>
    <col min="9892" max="9892" width="0.140625" style="50" customWidth="1"/>
    <col min="9893" max="9893" width="102.140625" style="50" customWidth="1"/>
    <col min="9894" max="9894" width="17.7109375" style="50" customWidth="1"/>
    <col min="9895" max="9895" width="10.7109375" style="50" customWidth="1"/>
    <col min="9896" max="9896" width="17.28515625" style="50" customWidth="1"/>
    <col min="9897" max="9897" width="18.140625" style="50" customWidth="1"/>
    <col min="9898" max="9898" width="15.85546875" style="50" customWidth="1"/>
    <col min="9899" max="9899" width="12.5703125" style="50" customWidth="1"/>
    <col min="9900" max="9900" width="18.7109375" style="50" bestFit="1" customWidth="1"/>
    <col min="9901" max="9901" width="22.42578125" style="50" customWidth="1"/>
    <col min="9902" max="9902" width="18.140625" style="50" customWidth="1"/>
    <col min="9903" max="9903" width="16" style="50" customWidth="1"/>
    <col min="9904" max="9904" width="20.5703125" style="50" customWidth="1"/>
    <col min="9905" max="9905" width="16.85546875" style="50" customWidth="1"/>
    <col min="9906" max="9906" width="24.85546875" style="50" customWidth="1"/>
    <col min="9907" max="9907" width="18" style="50" customWidth="1"/>
    <col min="9908" max="9908" width="13.28515625" style="50" customWidth="1"/>
    <col min="9909" max="9909" width="17.42578125" style="50" customWidth="1"/>
    <col min="9910" max="10147" width="11.42578125" style="50"/>
    <col min="10148" max="10148" width="0.140625" style="50" customWidth="1"/>
    <col min="10149" max="10149" width="102.140625" style="50" customWidth="1"/>
    <col min="10150" max="10150" width="17.7109375" style="50" customWidth="1"/>
    <col min="10151" max="10151" width="10.7109375" style="50" customWidth="1"/>
    <col min="10152" max="10152" width="17.28515625" style="50" customWidth="1"/>
    <col min="10153" max="10153" width="18.140625" style="50" customWidth="1"/>
    <col min="10154" max="10154" width="15.85546875" style="50" customWidth="1"/>
    <col min="10155" max="10155" width="12.5703125" style="50" customWidth="1"/>
    <col min="10156" max="10156" width="18.7109375" style="50" bestFit="1" customWidth="1"/>
    <col min="10157" max="10157" width="22.42578125" style="50" customWidth="1"/>
    <col min="10158" max="10158" width="18.140625" style="50" customWidth="1"/>
    <col min="10159" max="10159" width="16" style="50" customWidth="1"/>
    <col min="10160" max="10160" width="20.5703125" style="50" customWidth="1"/>
    <col min="10161" max="10161" width="16.85546875" style="50" customWidth="1"/>
    <col min="10162" max="10162" width="24.85546875" style="50" customWidth="1"/>
    <col min="10163" max="10163" width="18" style="50" customWidth="1"/>
    <col min="10164" max="10164" width="13.28515625" style="50" customWidth="1"/>
    <col min="10165" max="10165" width="17.42578125" style="50" customWidth="1"/>
    <col min="10166" max="10403" width="11.42578125" style="50"/>
    <col min="10404" max="10404" width="0.140625" style="50" customWidth="1"/>
    <col min="10405" max="10405" width="102.140625" style="50" customWidth="1"/>
    <col min="10406" max="10406" width="17.7109375" style="50" customWidth="1"/>
    <col min="10407" max="10407" width="10.7109375" style="50" customWidth="1"/>
    <col min="10408" max="10408" width="17.28515625" style="50" customWidth="1"/>
    <col min="10409" max="10409" width="18.140625" style="50" customWidth="1"/>
    <col min="10410" max="10410" width="15.85546875" style="50" customWidth="1"/>
    <col min="10411" max="10411" width="12.5703125" style="50" customWidth="1"/>
    <col min="10412" max="10412" width="18.7109375" style="50" bestFit="1" customWidth="1"/>
    <col min="10413" max="10413" width="22.42578125" style="50" customWidth="1"/>
    <col min="10414" max="10414" width="18.140625" style="50" customWidth="1"/>
    <col min="10415" max="10415" width="16" style="50" customWidth="1"/>
    <col min="10416" max="10416" width="20.5703125" style="50" customWidth="1"/>
    <col min="10417" max="10417" width="16.85546875" style="50" customWidth="1"/>
    <col min="10418" max="10418" width="24.85546875" style="50" customWidth="1"/>
    <col min="10419" max="10419" width="18" style="50" customWidth="1"/>
    <col min="10420" max="10420" width="13.28515625" style="50" customWidth="1"/>
    <col min="10421" max="10421" width="17.42578125" style="50" customWidth="1"/>
    <col min="10422" max="10659" width="11.42578125" style="50"/>
    <col min="10660" max="10660" width="0.140625" style="50" customWidth="1"/>
    <col min="10661" max="10661" width="102.140625" style="50" customWidth="1"/>
    <col min="10662" max="10662" width="17.7109375" style="50" customWidth="1"/>
    <col min="10663" max="10663" width="10.7109375" style="50" customWidth="1"/>
    <col min="10664" max="10664" width="17.28515625" style="50" customWidth="1"/>
    <col min="10665" max="10665" width="18.140625" style="50" customWidth="1"/>
    <col min="10666" max="10666" width="15.85546875" style="50" customWidth="1"/>
    <col min="10667" max="10667" width="12.5703125" style="50" customWidth="1"/>
    <col min="10668" max="10668" width="18.7109375" style="50" bestFit="1" customWidth="1"/>
    <col min="10669" max="10669" width="22.42578125" style="50" customWidth="1"/>
    <col min="10670" max="10670" width="18.140625" style="50" customWidth="1"/>
    <col min="10671" max="10671" width="16" style="50" customWidth="1"/>
    <col min="10672" max="10672" width="20.5703125" style="50" customWidth="1"/>
    <col min="10673" max="10673" width="16.85546875" style="50" customWidth="1"/>
    <col min="10674" max="10674" width="24.85546875" style="50" customWidth="1"/>
    <col min="10675" max="10675" width="18" style="50" customWidth="1"/>
    <col min="10676" max="10676" width="13.28515625" style="50" customWidth="1"/>
    <col min="10677" max="10677" width="17.42578125" style="50" customWidth="1"/>
    <col min="10678" max="10915" width="11.42578125" style="50"/>
    <col min="10916" max="10916" width="0.140625" style="50" customWidth="1"/>
    <col min="10917" max="10917" width="102.140625" style="50" customWidth="1"/>
    <col min="10918" max="10918" width="17.7109375" style="50" customWidth="1"/>
    <col min="10919" max="10919" width="10.7109375" style="50" customWidth="1"/>
    <col min="10920" max="10920" width="17.28515625" style="50" customWidth="1"/>
    <col min="10921" max="10921" width="18.140625" style="50" customWidth="1"/>
    <col min="10922" max="10922" width="15.85546875" style="50" customWidth="1"/>
    <col min="10923" max="10923" width="12.5703125" style="50" customWidth="1"/>
    <col min="10924" max="10924" width="18.7109375" style="50" bestFit="1" customWidth="1"/>
    <col min="10925" max="10925" width="22.42578125" style="50" customWidth="1"/>
    <col min="10926" max="10926" width="18.140625" style="50" customWidth="1"/>
    <col min="10927" max="10927" width="16" style="50" customWidth="1"/>
    <col min="10928" max="10928" width="20.5703125" style="50" customWidth="1"/>
    <col min="10929" max="10929" width="16.85546875" style="50" customWidth="1"/>
    <col min="10930" max="10930" width="24.85546875" style="50" customWidth="1"/>
    <col min="10931" max="10931" width="18" style="50" customWidth="1"/>
    <col min="10932" max="10932" width="13.28515625" style="50" customWidth="1"/>
    <col min="10933" max="10933" width="17.42578125" style="50" customWidth="1"/>
    <col min="10934" max="11171" width="11.42578125" style="50"/>
    <col min="11172" max="11172" width="0.140625" style="50" customWidth="1"/>
    <col min="11173" max="11173" width="102.140625" style="50" customWidth="1"/>
    <col min="11174" max="11174" width="17.7109375" style="50" customWidth="1"/>
    <col min="11175" max="11175" width="10.7109375" style="50" customWidth="1"/>
    <col min="11176" max="11176" width="17.28515625" style="50" customWidth="1"/>
    <col min="11177" max="11177" width="18.140625" style="50" customWidth="1"/>
    <col min="11178" max="11178" width="15.85546875" style="50" customWidth="1"/>
    <col min="11179" max="11179" width="12.5703125" style="50" customWidth="1"/>
    <col min="11180" max="11180" width="18.7109375" style="50" bestFit="1" customWidth="1"/>
    <col min="11181" max="11181" width="22.42578125" style="50" customWidth="1"/>
    <col min="11182" max="11182" width="18.140625" style="50" customWidth="1"/>
    <col min="11183" max="11183" width="16" style="50" customWidth="1"/>
    <col min="11184" max="11184" width="20.5703125" style="50" customWidth="1"/>
    <col min="11185" max="11185" width="16.85546875" style="50" customWidth="1"/>
    <col min="11186" max="11186" width="24.85546875" style="50" customWidth="1"/>
    <col min="11187" max="11187" width="18" style="50" customWidth="1"/>
    <col min="11188" max="11188" width="13.28515625" style="50" customWidth="1"/>
    <col min="11189" max="11189" width="17.42578125" style="50" customWidth="1"/>
    <col min="11190" max="11427" width="11.42578125" style="50"/>
    <col min="11428" max="11428" width="0.140625" style="50" customWidth="1"/>
    <col min="11429" max="11429" width="102.140625" style="50" customWidth="1"/>
    <col min="11430" max="11430" width="17.7109375" style="50" customWidth="1"/>
    <col min="11431" max="11431" width="10.7109375" style="50" customWidth="1"/>
    <col min="11432" max="11432" width="17.28515625" style="50" customWidth="1"/>
    <col min="11433" max="11433" width="18.140625" style="50" customWidth="1"/>
    <col min="11434" max="11434" width="15.85546875" style="50" customWidth="1"/>
    <col min="11435" max="11435" width="12.5703125" style="50" customWidth="1"/>
    <col min="11436" max="11436" width="18.7109375" style="50" bestFit="1" customWidth="1"/>
    <col min="11437" max="11437" width="22.42578125" style="50" customWidth="1"/>
    <col min="11438" max="11438" width="18.140625" style="50" customWidth="1"/>
    <col min="11439" max="11439" width="16" style="50" customWidth="1"/>
    <col min="11440" max="11440" width="20.5703125" style="50" customWidth="1"/>
    <col min="11441" max="11441" width="16.85546875" style="50" customWidth="1"/>
    <col min="11442" max="11442" width="24.85546875" style="50" customWidth="1"/>
    <col min="11443" max="11443" width="18" style="50" customWidth="1"/>
    <col min="11444" max="11444" width="13.28515625" style="50" customWidth="1"/>
    <col min="11445" max="11445" width="17.42578125" style="50" customWidth="1"/>
    <col min="11446" max="11683" width="11.42578125" style="50"/>
    <col min="11684" max="11684" width="0.140625" style="50" customWidth="1"/>
    <col min="11685" max="11685" width="102.140625" style="50" customWidth="1"/>
    <col min="11686" max="11686" width="17.7109375" style="50" customWidth="1"/>
    <col min="11687" max="11687" width="10.7109375" style="50" customWidth="1"/>
    <col min="11688" max="11688" width="17.28515625" style="50" customWidth="1"/>
    <col min="11689" max="11689" width="18.140625" style="50" customWidth="1"/>
    <col min="11690" max="11690" width="15.85546875" style="50" customWidth="1"/>
    <col min="11691" max="11691" width="12.5703125" style="50" customWidth="1"/>
    <col min="11692" max="11692" width="18.7109375" style="50" bestFit="1" customWidth="1"/>
    <col min="11693" max="11693" width="22.42578125" style="50" customWidth="1"/>
    <col min="11694" max="11694" width="18.140625" style="50" customWidth="1"/>
    <col min="11695" max="11695" width="16" style="50" customWidth="1"/>
    <col min="11696" max="11696" width="20.5703125" style="50" customWidth="1"/>
    <col min="11697" max="11697" width="16.85546875" style="50" customWidth="1"/>
    <col min="11698" max="11698" width="24.85546875" style="50" customWidth="1"/>
    <col min="11699" max="11699" width="18" style="50" customWidth="1"/>
    <col min="11700" max="11700" width="13.28515625" style="50" customWidth="1"/>
    <col min="11701" max="11701" width="17.42578125" style="50" customWidth="1"/>
    <col min="11702" max="11939" width="11.42578125" style="50"/>
    <col min="11940" max="11940" width="0.140625" style="50" customWidth="1"/>
    <col min="11941" max="11941" width="102.140625" style="50" customWidth="1"/>
    <col min="11942" max="11942" width="17.7109375" style="50" customWidth="1"/>
    <col min="11943" max="11943" width="10.7109375" style="50" customWidth="1"/>
    <col min="11944" max="11944" width="17.28515625" style="50" customWidth="1"/>
    <col min="11945" max="11945" width="18.140625" style="50" customWidth="1"/>
    <col min="11946" max="11946" width="15.85546875" style="50" customWidth="1"/>
    <col min="11947" max="11947" width="12.5703125" style="50" customWidth="1"/>
    <col min="11948" max="11948" width="18.7109375" style="50" bestFit="1" customWidth="1"/>
    <col min="11949" max="11949" width="22.42578125" style="50" customWidth="1"/>
    <col min="11950" max="11950" width="18.140625" style="50" customWidth="1"/>
    <col min="11951" max="11951" width="16" style="50" customWidth="1"/>
    <col min="11952" max="11952" width="20.5703125" style="50" customWidth="1"/>
    <col min="11953" max="11953" width="16.85546875" style="50" customWidth="1"/>
    <col min="11954" max="11954" width="24.85546875" style="50" customWidth="1"/>
    <col min="11955" max="11955" width="18" style="50" customWidth="1"/>
    <col min="11956" max="11956" width="13.28515625" style="50" customWidth="1"/>
    <col min="11957" max="11957" width="17.42578125" style="50" customWidth="1"/>
    <col min="11958" max="12195" width="11.42578125" style="50"/>
    <col min="12196" max="12196" width="0.140625" style="50" customWidth="1"/>
    <col min="12197" max="12197" width="102.140625" style="50" customWidth="1"/>
    <col min="12198" max="12198" width="17.7109375" style="50" customWidth="1"/>
    <col min="12199" max="12199" width="10.7109375" style="50" customWidth="1"/>
    <col min="12200" max="12200" width="17.28515625" style="50" customWidth="1"/>
    <col min="12201" max="12201" width="18.140625" style="50" customWidth="1"/>
    <col min="12202" max="12202" width="15.85546875" style="50" customWidth="1"/>
    <col min="12203" max="12203" width="12.5703125" style="50" customWidth="1"/>
    <col min="12204" max="12204" width="18.7109375" style="50" bestFit="1" customWidth="1"/>
    <col min="12205" max="12205" width="22.42578125" style="50" customWidth="1"/>
    <col min="12206" max="12206" width="18.140625" style="50" customWidth="1"/>
    <col min="12207" max="12207" width="16" style="50" customWidth="1"/>
    <col min="12208" max="12208" width="20.5703125" style="50" customWidth="1"/>
    <col min="12209" max="12209" width="16.85546875" style="50" customWidth="1"/>
    <col min="12210" max="12210" width="24.85546875" style="50" customWidth="1"/>
    <col min="12211" max="12211" width="18" style="50" customWidth="1"/>
    <col min="12212" max="12212" width="13.28515625" style="50" customWidth="1"/>
    <col min="12213" max="12213" width="17.42578125" style="50" customWidth="1"/>
    <col min="12214" max="12451" width="11.42578125" style="50"/>
    <col min="12452" max="12452" width="0.140625" style="50" customWidth="1"/>
    <col min="12453" max="12453" width="102.140625" style="50" customWidth="1"/>
    <col min="12454" max="12454" width="17.7109375" style="50" customWidth="1"/>
    <col min="12455" max="12455" width="10.7109375" style="50" customWidth="1"/>
    <col min="12456" max="12456" width="17.28515625" style="50" customWidth="1"/>
    <col min="12457" max="12457" width="18.140625" style="50" customWidth="1"/>
    <col min="12458" max="12458" width="15.85546875" style="50" customWidth="1"/>
    <col min="12459" max="12459" width="12.5703125" style="50" customWidth="1"/>
    <col min="12460" max="12460" width="18.7109375" style="50" bestFit="1" customWidth="1"/>
    <col min="12461" max="12461" width="22.42578125" style="50" customWidth="1"/>
    <col min="12462" max="12462" width="18.140625" style="50" customWidth="1"/>
    <col min="12463" max="12463" width="16" style="50" customWidth="1"/>
    <col min="12464" max="12464" width="20.5703125" style="50" customWidth="1"/>
    <col min="12465" max="12465" width="16.85546875" style="50" customWidth="1"/>
    <col min="12466" max="12466" width="24.85546875" style="50" customWidth="1"/>
    <col min="12467" max="12467" width="18" style="50" customWidth="1"/>
    <col min="12468" max="12468" width="13.28515625" style="50" customWidth="1"/>
    <col min="12469" max="12469" width="17.42578125" style="50" customWidth="1"/>
    <col min="12470" max="12707" width="11.42578125" style="50"/>
    <col min="12708" max="12708" width="0.140625" style="50" customWidth="1"/>
    <col min="12709" max="12709" width="102.140625" style="50" customWidth="1"/>
    <col min="12710" max="12710" width="17.7109375" style="50" customWidth="1"/>
    <col min="12711" max="12711" width="10.7109375" style="50" customWidth="1"/>
    <col min="12712" max="12712" width="17.28515625" style="50" customWidth="1"/>
    <col min="12713" max="12713" width="18.140625" style="50" customWidth="1"/>
    <col min="12714" max="12714" width="15.85546875" style="50" customWidth="1"/>
    <col min="12715" max="12715" width="12.5703125" style="50" customWidth="1"/>
    <col min="12716" max="12716" width="18.7109375" style="50" bestFit="1" customWidth="1"/>
    <col min="12717" max="12717" width="22.42578125" style="50" customWidth="1"/>
    <col min="12718" max="12718" width="18.140625" style="50" customWidth="1"/>
    <col min="12719" max="12719" width="16" style="50" customWidth="1"/>
    <col min="12720" max="12720" width="20.5703125" style="50" customWidth="1"/>
    <col min="12721" max="12721" width="16.85546875" style="50" customWidth="1"/>
    <col min="12722" max="12722" width="24.85546875" style="50" customWidth="1"/>
    <col min="12723" max="12723" width="18" style="50" customWidth="1"/>
    <col min="12724" max="12724" width="13.28515625" style="50" customWidth="1"/>
    <col min="12725" max="12725" width="17.42578125" style="50" customWidth="1"/>
    <col min="12726" max="12963" width="11.42578125" style="50"/>
    <col min="12964" max="12964" width="0.140625" style="50" customWidth="1"/>
    <col min="12965" max="12965" width="102.140625" style="50" customWidth="1"/>
    <col min="12966" max="12966" width="17.7109375" style="50" customWidth="1"/>
    <col min="12967" max="12967" width="10.7109375" style="50" customWidth="1"/>
    <col min="12968" max="12968" width="17.28515625" style="50" customWidth="1"/>
    <col min="12969" max="12969" width="18.140625" style="50" customWidth="1"/>
    <col min="12970" max="12970" width="15.85546875" style="50" customWidth="1"/>
    <col min="12971" max="12971" width="12.5703125" style="50" customWidth="1"/>
    <col min="12972" max="12972" width="18.7109375" style="50" bestFit="1" customWidth="1"/>
    <col min="12973" max="12973" width="22.42578125" style="50" customWidth="1"/>
    <col min="12974" max="12974" width="18.140625" style="50" customWidth="1"/>
    <col min="12975" max="12975" width="16" style="50" customWidth="1"/>
    <col min="12976" max="12976" width="20.5703125" style="50" customWidth="1"/>
    <col min="12977" max="12977" width="16.85546875" style="50" customWidth="1"/>
    <col min="12978" max="12978" width="24.85546875" style="50" customWidth="1"/>
    <col min="12979" max="12979" width="18" style="50" customWidth="1"/>
    <col min="12980" max="12980" width="13.28515625" style="50" customWidth="1"/>
    <col min="12981" max="12981" width="17.42578125" style="50" customWidth="1"/>
    <col min="12982" max="13219" width="11.42578125" style="50"/>
    <col min="13220" max="13220" width="0.140625" style="50" customWidth="1"/>
    <col min="13221" max="13221" width="102.140625" style="50" customWidth="1"/>
    <col min="13222" max="13222" width="17.7109375" style="50" customWidth="1"/>
    <col min="13223" max="13223" width="10.7109375" style="50" customWidth="1"/>
    <col min="13224" max="13224" width="17.28515625" style="50" customWidth="1"/>
    <col min="13225" max="13225" width="18.140625" style="50" customWidth="1"/>
    <col min="13226" max="13226" width="15.85546875" style="50" customWidth="1"/>
    <col min="13227" max="13227" width="12.5703125" style="50" customWidth="1"/>
    <col min="13228" max="13228" width="18.7109375" style="50" bestFit="1" customWidth="1"/>
    <col min="13229" max="13229" width="22.42578125" style="50" customWidth="1"/>
    <col min="13230" max="13230" width="18.140625" style="50" customWidth="1"/>
    <col min="13231" max="13231" width="16" style="50" customWidth="1"/>
    <col min="13232" max="13232" width="20.5703125" style="50" customWidth="1"/>
    <col min="13233" max="13233" width="16.85546875" style="50" customWidth="1"/>
    <col min="13234" max="13234" width="24.85546875" style="50" customWidth="1"/>
    <col min="13235" max="13235" width="18" style="50" customWidth="1"/>
    <col min="13236" max="13236" width="13.28515625" style="50" customWidth="1"/>
    <col min="13237" max="13237" width="17.42578125" style="50" customWidth="1"/>
    <col min="13238" max="13475" width="11.42578125" style="50"/>
    <col min="13476" max="13476" width="0.140625" style="50" customWidth="1"/>
    <col min="13477" max="13477" width="102.140625" style="50" customWidth="1"/>
    <col min="13478" max="13478" width="17.7109375" style="50" customWidth="1"/>
    <col min="13479" max="13479" width="10.7109375" style="50" customWidth="1"/>
    <col min="13480" max="13480" width="17.28515625" style="50" customWidth="1"/>
    <col min="13481" max="13481" width="18.140625" style="50" customWidth="1"/>
    <col min="13482" max="13482" width="15.85546875" style="50" customWidth="1"/>
    <col min="13483" max="13483" width="12.5703125" style="50" customWidth="1"/>
    <col min="13484" max="13484" width="18.7109375" style="50" bestFit="1" customWidth="1"/>
    <col min="13485" max="13485" width="22.42578125" style="50" customWidth="1"/>
    <col min="13486" max="13486" width="18.140625" style="50" customWidth="1"/>
    <col min="13487" max="13487" width="16" style="50" customWidth="1"/>
    <col min="13488" max="13488" width="20.5703125" style="50" customWidth="1"/>
    <col min="13489" max="13489" width="16.85546875" style="50" customWidth="1"/>
    <col min="13490" max="13490" width="24.85546875" style="50" customWidth="1"/>
    <col min="13491" max="13491" width="18" style="50" customWidth="1"/>
    <col min="13492" max="13492" width="13.28515625" style="50" customWidth="1"/>
    <col min="13493" max="13493" width="17.42578125" style="50" customWidth="1"/>
    <col min="13494" max="13731" width="11.42578125" style="50"/>
    <col min="13732" max="13732" width="0.140625" style="50" customWidth="1"/>
    <col min="13733" max="13733" width="102.140625" style="50" customWidth="1"/>
    <col min="13734" max="13734" width="17.7109375" style="50" customWidth="1"/>
    <col min="13735" max="13735" width="10.7109375" style="50" customWidth="1"/>
    <col min="13736" max="13736" width="17.28515625" style="50" customWidth="1"/>
    <col min="13737" max="13737" width="18.140625" style="50" customWidth="1"/>
    <col min="13738" max="13738" width="15.85546875" style="50" customWidth="1"/>
    <col min="13739" max="13739" width="12.5703125" style="50" customWidth="1"/>
    <col min="13740" max="13740" width="18.7109375" style="50" bestFit="1" customWidth="1"/>
    <col min="13741" max="13741" width="22.42578125" style="50" customWidth="1"/>
    <col min="13742" max="13742" width="18.140625" style="50" customWidth="1"/>
    <col min="13743" max="13743" width="16" style="50" customWidth="1"/>
    <col min="13744" max="13744" width="20.5703125" style="50" customWidth="1"/>
    <col min="13745" max="13745" width="16.85546875" style="50" customWidth="1"/>
    <col min="13746" max="13746" width="24.85546875" style="50" customWidth="1"/>
    <col min="13747" max="13747" width="18" style="50" customWidth="1"/>
    <col min="13748" max="13748" width="13.28515625" style="50" customWidth="1"/>
    <col min="13749" max="13749" width="17.42578125" style="50" customWidth="1"/>
    <col min="13750" max="13987" width="11.42578125" style="50"/>
    <col min="13988" max="13988" width="0.140625" style="50" customWidth="1"/>
    <col min="13989" max="13989" width="102.140625" style="50" customWidth="1"/>
    <col min="13990" max="13990" width="17.7109375" style="50" customWidth="1"/>
    <col min="13991" max="13991" width="10.7109375" style="50" customWidth="1"/>
    <col min="13992" max="13992" width="17.28515625" style="50" customWidth="1"/>
    <col min="13993" max="13993" width="18.140625" style="50" customWidth="1"/>
    <col min="13994" max="13994" width="15.85546875" style="50" customWidth="1"/>
    <col min="13995" max="13995" width="12.5703125" style="50" customWidth="1"/>
    <col min="13996" max="13996" width="18.7109375" style="50" bestFit="1" customWidth="1"/>
    <col min="13997" max="13997" width="22.42578125" style="50" customWidth="1"/>
    <col min="13998" max="13998" width="18.140625" style="50" customWidth="1"/>
    <col min="13999" max="13999" width="16" style="50" customWidth="1"/>
    <col min="14000" max="14000" width="20.5703125" style="50" customWidth="1"/>
    <col min="14001" max="14001" width="16.85546875" style="50" customWidth="1"/>
    <col min="14002" max="14002" width="24.85546875" style="50" customWidth="1"/>
    <col min="14003" max="14003" width="18" style="50" customWidth="1"/>
    <col min="14004" max="14004" width="13.28515625" style="50" customWidth="1"/>
    <col min="14005" max="14005" width="17.42578125" style="50" customWidth="1"/>
    <col min="14006" max="14243" width="11.42578125" style="50"/>
    <col min="14244" max="14244" width="0.140625" style="50" customWidth="1"/>
    <col min="14245" max="14245" width="102.140625" style="50" customWidth="1"/>
    <col min="14246" max="14246" width="17.7109375" style="50" customWidth="1"/>
    <col min="14247" max="14247" width="10.7109375" style="50" customWidth="1"/>
    <col min="14248" max="14248" width="17.28515625" style="50" customWidth="1"/>
    <col min="14249" max="14249" width="18.140625" style="50" customWidth="1"/>
    <col min="14250" max="14250" width="15.85546875" style="50" customWidth="1"/>
    <col min="14251" max="14251" width="12.5703125" style="50" customWidth="1"/>
    <col min="14252" max="14252" width="18.7109375" style="50" bestFit="1" customWidth="1"/>
    <col min="14253" max="14253" width="22.42578125" style="50" customWidth="1"/>
    <col min="14254" max="14254" width="18.140625" style="50" customWidth="1"/>
    <col min="14255" max="14255" width="16" style="50" customWidth="1"/>
    <col min="14256" max="14256" width="20.5703125" style="50" customWidth="1"/>
    <col min="14257" max="14257" width="16.85546875" style="50" customWidth="1"/>
    <col min="14258" max="14258" width="24.85546875" style="50" customWidth="1"/>
    <col min="14259" max="14259" width="18" style="50" customWidth="1"/>
    <col min="14260" max="14260" width="13.28515625" style="50" customWidth="1"/>
    <col min="14261" max="14261" width="17.42578125" style="50" customWidth="1"/>
    <col min="14262" max="14499" width="11.42578125" style="50"/>
    <col min="14500" max="14500" width="0.140625" style="50" customWidth="1"/>
    <col min="14501" max="14501" width="102.140625" style="50" customWidth="1"/>
    <col min="14502" max="14502" width="17.7109375" style="50" customWidth="1"/>
    <col min="14503" max="14503" width="10.7109375" style="50" customWidth="1"/>
    <col min="14504" max="14504" width="17.28515625" style="50" customWidth="1"/>
    <col min="14505" max="14505" width="18.140625" style="50" customWidth="1"/>
    <col min="14506" max="14506" width="15.85546875" style="50" customWidth="1"/>
    <col min="14507" max="14507" width="12.5703125" style="50" customWidth="1"/>
    <col min="14508" max="14508" width="18.7109375" style="50" bestFit="1" customWidth="1"/>
    <col min="14509" max="14509" width="22.42578125" style="50" customWidth="1"/>
    <col min="14510" max="14510" width="18.140625" style="50" customWidth="1"/>
    <col min="14511" max="14511" width="16" style="50" customWidth="1"/>
    <col min="14512" max="14512" width="20.5703125" style="50" customWidth="1"/>
    <col min="14513" max="14513" width="16.85546875" style="50" customWidth="1"/>
    <col min="14514" max="14514" width="24.85546875" style="50" customWidth="1"/>
    <col min="14515" max="14515" width="18" style="50" customWidth="1"/>
    <col min="14516" max="14516" width="13.28515625" style="50" customWidth="1"/>
    <col min="14517" max="14517" width="17.42578125" style="50" customWidth="1"/>
    <col min="14518" max="14755" width="11.42578125" style="50"/>
    <col min="14756" max="14756" width="0.140625" style="50" customWidth="1"/>
    <col min="14757" max="14757" width="102.140625" style="50" customWidth="1"/>
    <col min="14758" max="14758" width="17.7109375" style="50" customWidth="1"/>
    <col min="14759" max="14759" width="10.7109375" style="50" customWidth="1"/>
    <col min="14760" max="14760" width="17.28515625" style="50" customWidth="1"/>
    <col min="14761" max="14761" width="18.140625" style="50" customWidth="1"/>
    <col min="14762" max="14762" width="15.85546875" style="50" customWidth="1"/>
    <col min="14763" max="14763" width="12.5703125" style="50" customWidth="1"/>
    <col min="14764" max="14764" width="18.7109375" style="50" bestFit="1" customWidth="1"/>
    <col min="14765" max="14765" width="22.42578125" style="50" customWidth="1"/>
    <col min="14766" max="14766" width="18.140625" style="50" customWidth="1"/>
    <col min="14767" max="14767" width="16" style="50" customWidth="1"/>
    <col min="14768" max="14768" width="20.5703125" style="50" customWidth="1"/>
    <col min="14769" max="14769" width="16.85546875" style="50" customWidth="1"/>
    <col min="14770" max="14770" width="24.85546875" style="50" customWidth="1"/>
    <col min="14771" max="14771" width="18" style="50" customWidth="1"/>
    <col min="14772" max="14772" width="13.28515625" style="50" customWidth="1"/>
    <col min="14773" max="14773" width="17.42578125" style="50" customWidth="1"/>
    <col min="14774" max="15011" width="11.42578125" style="50"/>
    <col min="15012" max="15012" width="0.140625" style="50" customWidth="1"/>
    <col min="15013" max="15013" width="102.140625" style="50" customWidth="1"/>
    <col min="15014" max="15014" width="17.7109375" style="50" customWidth="1"/>
    <col min="15015" max="15015" width="10.7109375" style="50" customWidth="1"/>
    <col min="15016" max="15016" width="17.28515625" style="50" customWidth="1"/>
    <col min="15017" max="15017" width="18.140625" style="50" customWidth="1"/>
    <col min="15018" max="15018" width="15.85546875" style="50" customWidth="1"/>
    <col min="15019" max="15019" width="12.5703125" style="50" customWidth="1"/>
    <col min="15020" max="15020" width="18.7109375" style="50" bestFit="1" customWidth="1"/>
    <col min="15021" max="15021" width="22.42578125" style="50" customWidth="1"/>
    <col min="15022" max="15022" width="18.140625" style="50" customWidth="1"/>
    <col min="15023" max="15023" width="16" style="50" customWidth="1"/>
    <col min="15024" max="15024" width="20.5703125" style="50" customWidth="1"/>
    <col min="15025" max="15025" width="16.85546875" style="50" customWidth="1"/>
    <col min="15026" max="15026" width="24.85546875" style="50" customWidth="1"/>
    <col min="15027" max="15027" width="18" style="50" customWidth="1"/>
    <col min="15028" max="15028" width="13.28515625" style="50" customWidth="1"/>
    <col min="15029" max="15029" width="17.42578125" style="50" customWidth="1"/>
    <col min="15030" max="15267" width="11.42578125" style="50"/>
    <col min="15268" max="15268" width="0.140625" style="50" customWidth="1"/>
    <col min="15269" max="15269" width="102.140625" style="50" customWidth="1"/>
    <col min="15270" max="15270" width="17.7109375" style="50" customWidth="1"/>
    <col min="15271" max="15271" width="10.7109375" style="50" customWidth="1"/>
    <col min="15272" max="15272" width="17.28515625" style="50" customWidth="1"/>
    <col min="15273" max="15273" width="18.140625" style="50" customWidth="1"/>
    <col min="15274" max="15274" width="15.85546875" style="50" customWidth="1"/>
    <col min="15275" max="15275" width="12.5703125" style="50" customWidth="1"/>
    <col min="15276" max="15276" width="18.7109375" style="50" bestFit="1" customWidth="1"/>
    <col min="15277" max="15277" width="22.42578125" style="50" customWidth="1"/>
    <col min="15278" max="15278" width="18.140625" style="50" customWidth="1"/>
    <col min="15279" max="15279" width="16" style="50" customWidth="1"/>
    <col min="15280" max="15280" width="20.5703125" style="50" customWidth="1"/>
    <col min="15281" max="15281" width="16.85546875" style="50" customWidth="1"/>
    <col min="15282" max="15282" width="24.85546875" style="50" customWidth="1"/>
    <col min="15283" max="15283" width="18" style="50" customWidth="1"/>
    <col min="15284" max="15284" width="13.28515625" style="50" customWidth="1"/>
    <col min="15285" max="15285" width="17.42578125" style="50" customWidth="1"/>
    <col min="15286" max="15523" width="11.42578125" style="50"/>
    <col min="15524" max="15524" width="0.140625" style="50" customWidth="1"/>
    <col min="15525" max="15525" width="102.140625" style="50" customWidth="1"/>
    <col min="15526" max="15526" width="17.7109375" style="50" customWidth="1"/>
    <col min="15527" max="15527" width="10.7109375" style="50" customWidth="1"/>
    <col min="15528" max="15528" width="17.28515625" style="50" customWidth="1"/>
    <col min="15529" max="15529" width="18.140625" style="50" customWidth="1"/>
    <col min="15530" max="15530" width="15.85546875" style="50" customWidth="1"/>
    <col min="15531" max="15531" width="12.5703125" style="50" customWidth="1"/>
    <col min="15532" max="15532" width="18.7109375" style="50" bestFit="1" customWidth="1"/>
    <col min="15533" max="15533" width="22.42578125" style="50" customWidth="1"/>
    <col min="15534" max="15534" width="18.140625" style="50" customWidth="1"/>
    <col min="15535" max="15535" width="16" style="50" customWidth="1"/>
    <col min="15536" max="15536" width="20.5703125" style="50" customWidth="1"/>
    <col min="15537" max="15537" width="16.85546875" style="50" customWidth="1"/>
    <col min="15538" max="15538" width="24.85546875" style="50" customWidth="1"/>
    <col min="15539" max="15539" width="18" style="50" customWidth="1"/>
    <col min="15540" max="15540" width="13.28515625" style="50" customWidth="1"/>
    <col min="15541" max="15541" width="17.42578125" style="50" customWidth="1"/>
    <col min="15542" max="15779" width="11.42578125" style="50"/>
    <col min="15780" max="15780" width="0.140625" style="50" customWidth="1"/>
    <col min="15781" max="15781" width="102.140625" style="50" customWidth="1"/>
    <col min="15782" max="15782" width="17.7109375" style="50" customWidth="1"/>
    <col min="15783" max="15783" width="10.7109375" style="50" customWidth="1"/>
    <col min="15784" max="15784" width="17.28515625" style="50" customWidth="1"/>
    <col min="15785" max="15785" width="18.140625" style="50" customWidth="1"/>
    <col min="15786" max="15786" width="15.85546875" style="50" customWidth="1"/>
    <col min="15787" max="15787" width="12.5703125" style="50" customWidth="1"/>
    <col min="15788" max="15788" width="18.7109375" style="50" bestFit="1" customWidth="1"/>
    <col min="15789" max="15789" width="22.42578125" style="50" customWidth="1"/>
    <col min="15790" max="15790" width="18.140625" style="50" customWidth="1"/>
    <col min="15791" max="15791" width="16" style="50" customWidth="1"/>
    <col min="15792" max="15792" width="20.5703125" style="50" customWidth="1"/>
    <col min="15793" max="15793" width="16.85546875" style="50" customWidth="1"/>
    <col min="15794" max="15794" width="24.85546875" style="50" customWidth="1"/>
    <col min="15795" max="15795" width="18" style="50" customWidth="1"/>
    <col min="15796" max="15796" width="13.28515625" style="50" customWidth="1"/>
    <col min="15797" max="15797" width="17.42578125" style="50" customWidth="1"/>
    <col min="15798" max="16035" width="11.42578125" style="50"/>
    <col min="16036" max="16036" width="0.140625" style="50" customWidth="1"/>
    <col min="16037" max="16037" width="102.140625" style="50" customWidth="1"/>
    <col min="16038" max="16038" width="17.7109375" style="50" customWidth="1"/>
    <col min="16039" max="16039" width="10.7109375" style="50" customWidth="1"/>
    <col min="16040" max="16040" width="17.28515625" style="50" customWidth="1"/>
    <col min="16041" max="16041" width="18.140625" style="50" customWidth="1"/>
    <col min="16042" max="16042" width="15.85546875" style="50" customWidth="1"/>
    <col min="16043" max="16043" width="12.5703125" style="50" customWidth="1"/>
    <col min="16044" max="16044" width="18.7109375" style="50" bestFit="1" customWidth="1"/>
    <col min="16045" max="16045" width="22.42578125" style="50" customWidth="1"/>
    <col min="16046" max="16046" width="18.140625" style="50" customWidth="1"/>
    <col min="16047" max="16047" width="16" style="50" customWidth="1"/>
    <col min="16048" max="16048" width="20.5703125" style="50" customWidth="1"/>
    <col min="16049" max="16049" width="16.85546875" style="50" customWidth="1"/>
    <col min="16050" max="16050" width="24.85546875" style="50" customWidth="1"/>
    <col min="16051" max="16051" width="18" style="50" customWidth="1"/>
    <col min="16052" max="16052" width="13.28515625" style="50" customWidth="1"/>
    <col min="16053" max="16053" width="17.42578125" style="50" customWidth="1"/>
    <col min="16054" max="16384" width="11.42578125" style="50"/>
  </cols>
  <sheetData>
    <row r="1" spans="1:41" x14ac:dyDescent="0.3">
      <c r="A1" s="45"/>
      <c r="B1" s="46"/>
      <c r="C1" s="47"/>
      <c r="D1" s="47"/>
      <c r="E1" s="47"/>
      <c r="F1" s="48"/>
      <c r="G1" s="49"/>
      <c r="I1" s="42"/>
      <c r="J1" s="184"/>
      <c r="K1" s="42"/>
      <c r="L1" s="42"/>
      <c r="M1" s="42"/>
    </row>
    <row r="2" spans="1:41" x14ac:dyDescent="0.3">
      <c r="A2" s="45"/>
      <c r="B2" s="46"/>
      <c r="C2" s="47"/>
      <c r="D2" s="47"/>
      <c r="E2" s="47"/>
      <c r="F2" s="48"/>
      <c r="G2" s="49"/>
      <c r="I2" s="42"/>
      <c r="J2" s="184"/>
      <c r="K2" s="42"/>
      <c r="L2" s="42"/>
      <c r="M2" s="42"/>
    </row>
    <row r="3" spans="1:41" x14ac:dyDescent="0.3">
      <c r="A3" s="45"/>
      <c r="B3" s="46"/>
      <c r="C3" s="47"/>
      <c r="D3" s="47"/>
      <c r="E3" s="47"/>
      <c r="F3" s="48"/>
      <c r="G3" s="49"/>
      <c r="I3" s="42"/>
      <c r="J3" s="184"/>
      <c r="K3" s="42"/>
      <c r="L3" s="42"/>
      <c r="M3" s="42"/>
    </row>
    <row r="4" spans="1:41" ht="24" customHeight="1" x14ac:dyDescent="0.3">
      <c r="A4" s="45"/>
      <c r="B4" s="46"/>
      <c r="C4" s="47"/>
      <c r="D4" s="47"/>
      <c r="E4" s="47"/>
      <c r="F4" s="48"/>
      <c r="G4" s="49"/>
      <c r="I4" s="42"/>
      <c r="J4" s="184"/>
      <c r="K4" s="42"/>
      <c r="L4" s="42"/>
      <c r="M4" s="42"/>
    </row>
    <row r="5" spans="1:41" ht="31.5" customHeight="1" x14ac:dyDescent="0.45">
      <c r="A5" s="244"/>
      <c r="B5" s="244"/>
      <c r="C5" s="247"/>
      <c r="D5" s="247"/>
      <c r="E5" s="247"/>
      <c r="F5" s="48"/>
      <c r="G5" s="49"/>
      <c r="I5" s="42"/>
      <c r="J5" s="184"/>
      <c r="K5" s="95"/>
      <c r="L5" s="96"/>
      <c r="M5" s="268" t="s">
        <v>3</v>
      </c>
      <c r="N5" s="268"/>
      <c r="O5" s="268"/>
    </row>
    <row r="6" spans="1:41" ht="47.25" customHeight="1" x14ac:dyDescent="0.45">
      <c r="A6" s="244"/>
      <c r="B6" s="244"/>
      <c r="C6" s="248"/>
      <c r="D6" s="248"/>
      <c r="E6" s="248"/>
      <c r="F6" s="48"/>
      <c r="G6" s="49"/>
      <c r="I6" s="42"/>
      <c r="J6" s="184"/>
      <c r="K6" s="95"/>
      <c r="L6" s="96"/>
      <c r="M6" s="264" t="s">
        <v>45</v>
      </c>
      <c r="N6" s="264"/>
      <c r="O6" s="264"/>
    </row>
    <row r="7" spans="1:41" ht="35.25" customHeight="1" x14ac:dyDescent="0.45">
      <c r="A7" s="244"/>
      <c r="B7" s="244"/>
      <c r="C7" s="248"/>
      <c r="D7" s="248"/>
      <c r="E7" s="248"/>
      <c r="F7" s="48"/>
      <c r="G7" s="49"/>
      <c r="I7" s="42"/>
      <c r="J7" s="184"/>
      <c r="K7" s="95"/>
      <c r="L7" s="96"/>
      <c r="M7" s="264" t="s">
        <v>46</v>
      </c>
      <c r="N7" s="264"/>
      <c r="O7" s="264"/>
    </row>
    <row r="8" spans="1:41" ht="48.75" customHeight="1" x14ac:dyDescent="0.45">
      <c r="A8" s="245"/>
      <c r="B8" s="245"/>
      <c r="C8" s="248"/>
      <c r="D8" s="248"/>
      <c r="E8" s="248"/>
      <c r="F8" s="48"/>
      <c r="G8" s="49"/>
      <c r="I8" s="42"/>
      <c r="J8" s="184"/>
      <c r="K8" s="97"/>
      <c r="L8" s="98"/>
      <c r="M8" s="264" t="s">
        <v>109</v>
      </c>
      <c r="N8" s="264"/>
      <c r="O8" s="264"/>
    </row>
    <row r="9" spans="1:41" ht="40.5" customHeight="1" x14ac:dyDescent="0.4">
      <c r="A9" s="246"/>
      <c r="B9" s="246"/>
      <c r="C9" s="249"/>
      <c r="D9" s="249"/>
      <c r="E9" s="249"/>
      <c r="F9" s="48"/>
      <c r="G9" s="49"/>
      <c r="I9" s="42"/>
      <c r="J9" s="184"/>
      <c r="K9" s="266">
        <f>S79</f>
        <v>0</v>
      </c>
      <c r="L9" s="267"/>
      <c r="M9" s="265" t="s">
        <v>47</v>
      </c>
      <c r="N9" s="265"/>
      <c r="O9" s="265"/>
    </row>
    <row r="10" spans="1:41" s="17" customFormat="1" ht="33.75" customHeight="1" thickBot="1" x14ac:dyDescent="0.3">
      <c r="A10" s="243"/>
      <c r="B10" s="243"/>
      <c r="C10" s="51"/>
      <c r="D10" s="51"/>
      <c r="E10" s="51"/>
      <c r="F10" s="51"/>
      <c r="G10" s="52"/>
      <c r="H10" s="53"/>
      <c r="I10" s="53"/>
      <c r="J10" s="185"/>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row>
    <row r="11" spans="1:41" s="17" customFormat="1" ht="33.75" customHeight="1" thickBot="1" x14ac:dyDescent="0.3">
      <c r="A11" s="144"/>
      <c r="B11" s="255" t="s">
        <v>101</v>
      </c>
      <c r="C11" s="145"/>
      <c r="D11" s="258" t="s">
        <v>26</v>
      </c>
      <c r="E11" s="258"/>
      <c r="F11" s="258"/>
      <c r="G11" s="258"/>
      <c r="H11" s="258"/>
      <c r="I11" s="157"/>
      <c r="J11" s="260" t="s">
        <v>11</v>
      </c>
      <c r="K11" s="261"/>
      <c r="L11" s="261"/>
      <c r="M11" s="261"/>
      <c r="N11" s="261"/>
      <c r="O11" s="261"/>
      <c r="P11" s="262"/>
      <c r="Q11" s="53"/>
      <c r="R11" s="250"/>
      <c r="S11" s="250"/>
      <c r="T11" s="250"/>
      <c r="U11" s="250"/>
      <c r="V11" s="250"/>
      <c r="W11" s="250"/>
      <c r="X11" s="250"/>
      <c r="Y11" s="53"/>
      <c r="Z11" s="53"/>
      <c r="AA11" s="53"/>
      <c r="AB11" s="53"/>
      <c r="AC11" s="53"/>
      <c r="AD11" s="53"/>
      <c r="AE11" s="53"/>
      <c r="AF11" s="53"/>
      <c r="AG11" s="53"/>
      <c r="AH11" s="53"/>
      <c r="AI11" s="53"/>
      <c r="AJ11" s="53"/>
      <c r="AK11" s="53"/>
      <c r="AL11" s="53"/>
      <c r="AM11" s="53"/>
      <c r="AN11" s="53"/>
      <c r="AO11" s="53"/>
    </row>
    <row r="12" spans="1:41" s="55" customFormat="1" ht="34.5" customHeight="1" thickBot="1" x14ac:dyDescent="0.3">
      <c r="A12" s="132"/>
      <c r="B12" s="256"/>
      <c r="C12" s="154"/>
      <c r="D12" s="155" t="s">
        <v>31</v>
      </c>
      <c r="E12" s="156" t="s">
        <v>30</v>
      </c>
      <c r="F12" s="156" t="s">
        <v>29</v>
      </c>
      <c r="G12" s="156" t="s">
        <v>28</v>
      </c>
      <c r="H12" s="156" t="s">
        <v>27</v>
      </c>
      <c r="I12" s="150"/>
      <c r="J12" s="186" t="s">
        <v>1</v>
      </c>
      <c r="K12" s="179" t="s">
        <v>111</v>
      </c>
      <c r="L12" s="179" t="s">
        <v>14</v>
      </c>
      <c r="M12" s="179" t="s">
        <v>13</v>
      </c>
      <c r="N12" s="179" t="s">
        <v>12</v>
      </c>
      <c r="O12" s="180" t="s">
        <v>10</v>
      </c>
      <c r="P12" s="181" t="s">
        <v>9</v>
      </c>
      <c r="Q12" s="54"/>
      <c r="R12" s="159"/>
      <c r="S12" s="158"/>
      <c r="T12" s="160"/>
      <c r="U12" s="160"/>
      <c r="V12" s="160"/>
      <c r="W12" s="158"/>
      <c r="X12" s="161"/>
      <c r="Y12" s="54"/>
      <c r="Z12" s="54"/>
      <c r="AA12" s="54"/>
      <c r="AB12" s="54"/>
      <c r="AC12" s="54"/>
      <c r="AD12" s="54"/>
      <c r="AE12" s="54"/>
      <c r="AF12" s="54"/>
      <c r="AG12" s="54"/>
      <c r="AH12" s="54"/>
      <c r="AI12" s="54"/>
      <c r="AJ12" s="54"/>
      <c r="AK12" s="54"/>
      <c r="AL12" s="54"/>
      <c r="AM12" s="54"/>
      <c r="AN12" s="54"/>
      <c r="AO12" s="54"/>
    </row>
    <row r="13" spans="1:41" s="57" customFormat="1" ht="29.25" customHeight="1" thickBot="1" x14ac:dyDescent="0.3">
      <c r="A13" s="145"/>
      <c r="B13" s="257"/>
      <c r="C13" s="145"/>
      <c r="D13" s="156"/>
      <c r="E13" s="259" t="s">
        <v>33</v>
      </c>
      <c r="F13" s="259"/>
      <c r="G13" s="259"/>
      <c r="H13" s="156" t="s">
        <v>32</v>
      </c>
      <c r="I13" s="150"/>
      <c r="J13" s="263" t="s">
        <v>48</v>
      </c>
      <c r="K13" s="263"/>
      <c r="L13" s="263"/>
      <c r="M13" s="263"/>
      <c r="N13" s="263"/>
      <c r="O13" s="263"/>
      <c r="P13" s="263"/>
      <c r="Q13" s="56"/>
      <c r="R13" s="251"/>
      <c r="S13" s="251"/>
      <c r="T13" s="251"/>
      <c r="U13" s="251"/>
      <c r="V13" s="251"/>
      <c r="W13" s="251"/>
      <c r="X13" s="251"/>
      <c r="Y13" s="56"/>
      <c r="Z13" s="56"/>
      <c r="AA13" s="56"/>
      <c r="AB13" s="56"/>
      <c r="AC13" s="56"/>
      <c r="AD13" s="56"/>
      <c r="AE13" s="56"/>
      <c r="AF13" s="56"/>
      <c r="AG13" s="56"/>
      <c r="AH13" s="56"/>
      <c r="AI13" s="56"/>
      <c r="AJ13" s="56"/>
      <c r="AK13" s="56"/>
      <c r="AL13" s="56"/>
      <c r="AM13" s="56"/>
      <c r="AN13" s="56"/>
      <c r="AO13" s="56"/>
    </row>
    <row r="14" spans="1:41" s="22" customFormat="1" ht="20.25" x14ac:dyDescent="0.3">
      <c r="A14" s="25"/>
      <c r="B14" s="7"/>
      <c r="C14" s="25"/>
      <c r="D14" s="122"/>
      <c r="E14" s="122"/>
      <c r="F14" s="122"/>
      <c r="G14" s="122"/>
      <c r="H14" s="122"/>
      <c r="I14" s="4"/>
      <c r="J14" s="203" t="s">
        <v>112</v>
      </c>
      <c r="K14" s="203"/>
      <c r="L14" s="203"/>
      <c r="M14" s="203"/>
      <c r="N14" s="203"/>
      <c r="O14" s="203"/>
      <c r="P14" s="102"/>
      <c r="Q14" s="4"/>
      <c r="R14" s="252"/>
      <c r="S14" s="252"/>
      <c r="T14" s="252"/>
      <c r="U14" s="252"/>
      <c r="V14" s="252"/>
      <c r="W14" s="252"/>
      <c r="X14" s="39"/>
      <c r="Y14" s="4"/>
      <c r="Z14" s="4"/>
      <c r="AA14" s="4"/>
      <c r="AB14" s="4"/>
      <c r="AC14" s="4"/>
      <c r="AD14" s="4"/>
      <c r="AE14" s="4"/>
      <c r="AF14" s="4"/>
      <c r="AG14" s="4"/>
      <c r="AH14" s="4"/>
      <c r="AI14" s="4"/>
      <c r="AJ14" s="4"/>
      <c r="AK14" s="4"/>
      <c r="AL14" s="4"/>
      <c r="AM14" s="4"/>
      <c r="AN14" s="4"/>
      <c r="AO14" s="4"/>
    </row>
    <row r="15" spans="1:41" s="22" customFormat="1" ht="20.25" x14ac:dyDescent="0.3">
      <c r="A15" s="139"/>
      <c r="B15" s="9"/>
      <c r="C15" s="99"/>
      <c r="D15" s="101"/>
      <c r="E15" s="101"/>
      <c r="F15" s="101"/>
      <c r="G15" s="101"/>
      <c r="H15" s="101"/>
      <c r="I15" s="135"/>
      <c r="J15" s="58" t="e">
        <f>K15/$K$23</f>
        <v>#DIV/0!</v>
      </c>
      <c r="K15" s="100">
        <f>M15*L15</f>
        <v>0</v>
      </c>
      <c r="L15" s="23"/>
      <c r="M15" s="23"/>
      <c r="N15" s="23"/>
      <c r="O15" s="100"/>
      <c r="P15" s="104" t="s">
        <v>49</v>
      </c>
      <c r="Q15" s="4"/>
      <c r="R15" s="136"/>
      <c r="S15" s="137"/>
      <c r="T15" s="134"/>
      <c r="U15" s="134"/>
      <c r="V15" s="134"/>
      <c r="W15" s="137"/>
      <c r="X15" s="162"/>
      <c r="Y15" s="4"/>
      <c r="Z15" s="4"/>
      <c r="AA15" s="4"/>
      <c r="AB15" s="4"/>
      <c r="AC15" s="4"/>
      <c r="AD15" s="4"/>
      <c r="AE15" s="4"/>
      <c r="AF15" s="4"/>
      <c r="AG15" s="4"/>
      <c r="AH15" s="4"/>
      <c r="AI15" s="4"/>
      <c r="AJ15" s="4"/>
      <c r="AK15" s="4"/>
      <c r="AL15" s="4"/>
      <c r="AM15" s="4"/>
      <c r="AN15" s="4"/>
      <c r="AO15" s="4"/>
    </row>
    <row r="16" spans="1:41" s="22" customFormat="1" ht="20.25" x14ac:dyDescent="0.3">
      <c r="A16" s="139"/>
      <c r="B16" s="9"/>
      <c r="C16" s="99"/>
      <c r="D16" s="123"/>
      <c r="E16" s="124"/>
      <c r="F16" s="101"/>
      <c r="G16" s="124"/>
      <c r="H16" s="101"/>
      <c r="I16" s="135"/>
      <c r="J16" s="58" t="e">
        <f t="shared" ref="J16:J22" si="0">K16/$K$23</f>
        <v>#DIV/0!</v>
      </c>
      <c r="K16" s="100">
        <f t="shared" ref="K16:K22" si="1">M16*L16</f>
        <v>0</v>
      </c>
      <c r="L16" s="23"/>
      <c r="M16" s="23"/>
      <c r="N16" s="23"/>
      <c r="O16" s="100"/>
      <c r="P16" s="104" t="s">
        <v>50</v>
      </c>
      <c r="Q16" s="4"/>
      <c r="R16" s="136"/>
      <c r="S16" s="137"/>
      <c r="T16" s="134"/>
      <c r="U16" s="134"/>
      <c r="V16" s="134"/>
      <c r="W16" s="137"/>
      <c r="X16" s="162"/>
      <c r="Y16" s="4"/>
      <c r="Z16" s="4"/>
      <c r="AA16" s="4"/>
      <c r="AB16" s="4"/>
      <c r="AC16" s="4"/>
      <c r="AD16" s="4"/>
      <c r="AE16" s="4"/>
      <c r="AF16" s="4"/>
      <c r="AG16" s="4"/>
      <c r="AH16" s="4"/>
      <c r="AI16" s="4"/>
      <c r="AJ16" s="4"/>
      <c r="AK16" s="4"/>
      <c r="AL16" s="4"/>
      <c r="AM16" s="4"/>
      <c r="AN16" s="4"/>
      <c r="AO16" s="4"/>
    </row>
    <row r="17" spans="1:41" s="22" customFormat="1" ht="20.25" x14ac:dyDescent="0.3">
      <c r="A17" s="139"/>
      <c r="B17" s="9"/>
      <c r="C17" s="99"/>
      <c r="D17" s="101"/>
      <c r="E17" s="101"/>
      <c r="F17" s="101"/>
      <c r="G17" s="123"/>
      <c r="H17" s="101"/>
      <c r="I17" s="135"/>
      <c r="J17" s="58" t="e">
        <f t="shared" si="0"/>
        <v>#DIV/0!</v>
      </c>
      <c r="K17" s="100">
        <f t="shared" si="1"/>
        <v>0</v>
      </c>
      <c r="L17" s="23"/>
      <c r="M17" s="23"/>
      <c r="N17" s="23"/>
      <c r="O17" s="100"/>
      <c r="P17" s="104" t="s">
        <v>51</v>
      </c>
      <c r="Q17" s="4"/>
      <c r="R17" s="136"/>
      <c r="S17" s="137"/>
      <c r="T17" s="134"/>
      <c r="U17" s="134"/>
      <c r="V17" s="134"/>
      <c r="W17" s="137"/>
      <c r="X17" s="162"/>
      <c r="Y17" s="4"/>
      <c r="Z17" s="4"/>
      <c r="AA17" s="4"/>
      <c r="AB17" s="4"/>
      <c r="AC17" s="4"/>
      <c r="AD17" s="4"/>
      <c r="AE17" s="4"/>
      <c r="AF17" s="4"/>
      <c r="AG17" s="4"/>
      <c r="AH17" s="4"/>
      <c r="AI17" s="4"/>
      <c r="AJ17" s="4"/>
      <c r="AK17" s="4"/>
      <c r="AL17" s="4"/>
      <c r="AM17" s="4"/>
      <c r="AN17" s="4"/>
      <c r="AO17" s="4"/>
    </row>
    <row r="18" spans="1:41" s="22" customFormat="1" ht="20.25" x14ac:dyDescent="0.3">
      <c r="A18" s="139"/>
      <c r="B18" s="9"/>
      <c r="C18" s="99"/>
      <c r="D18" s="101"/>
      <c r="E18" s="101"/>
      <c r="F18" s="101"/>
      <c r="G18" s="123"/>
      <c r="H18" s="101"/>
      <c r="I18" s="135"/>
      <c r="J18" s="58" t="e">
        <f t="shared" si="0"/>
        <v>#DIV/0!</v>
      </c>
      <c r="K18" s="100">
        <f t="shared" si="1"/>
        <v>0</v>
      </c>
      <c r="L18" s="23"/>
      <c r="M18" s="23"/>
      <c r="N18" s="23"/>
      <c r="O18" s="100"/>
      <c r="P18" s="104" t="s">
        <v>52</v>
      </c>
      <c r="Q18" s="4"/>
      <c r="R18" s="136"/>
      <c r="S18" s="137"/>
      <c r="T18" s="134"/>
      <c r="U18" s="134"/>
      <c r="V18" s="134"/>
      <c r="W18" s="137"/>
      <c r="X18" s="162"/>
      <c r="Y18" s="4"/>
      <c r="Z18" s="4"/>
      <c r="AA18" s="4"/>
      <c r="AB18" s="4"/>
      <c r="AC18" s="4"/>
      <c r="AD18" s="4"/>
      <c r="AE18" s="4"/>
      <c r="AF18" s="4"/>
      <c r="AG18" s="4"/>
      <c r="AH18" s="4"/>
      <c r="AI18" s="4"/>
      <c r="AJ18" s="4"/>
      <c r="AK18" s="4"/>
      <c r="AL18" s="4"/>
      <c r="AM18" s="4"/>
      <c r="AN18" s="4"/>
      <c r="AO18" s="4"/>
    </row>
    <row r="19" spans="1:41" s="22" customFormat="1" ht="20.25" x14ac:dyDescent="0.3">
      <c r="A19" s="139"/>
      <c r="B19" s="9"/>
      <c r="C19" s="99"/>
      <c r="D19" s="101"/>
      <c r="E19" s="101"/>
      <c r="F19" s="101"/>
      <c r="G19" s="123"/>
      <c r="H19" s="123"/>
      <c r="I19" s="135"/>
      <c r="J19" s="58" t="e">
        <f t="shared" si="0"/>
        <v>#DIV/0!</v>
      </c>
      <c r="K19" s="100">
        <f t="shared" si="1"/>
        <v>0</v>
      </c>
      <c r="L19" s="23"/>
      <c r="M19" s="23"/>
      <c r="N19" s="23"/>
      <c r="O19" s="100"/>
      <c r="P19" s="104" t="s">
        <v>53</v>
      </c>
      <c r="Q19" s="4"/>
      <c r="R19" s="136"/>
      <c r="S19" s="137"/>
      <c r="T19" s="134"/>
      <c r="U19" s="134"/>
      <c r="V19" s="134"/>
      <c r="W19" s="137"/>
      <c r="X19" s="162"/>
      <c r="Y19" s="4"/>
      <c r="Z19" s="4"/>
      <c r="AA19" s="4"/>
      <c r="AB19" s="4"/>
      <c r="AC19" s="4"/>
      <c r="AD19" s="4"/>
      <c r="AE19" s="4"/>
      <c r="AF19" s="4"/>
      <c r="AG19" s="4"/>
      <c r="AH19" s="4"/>
      <c r="AI19" s="4"/>
      <c r="AJ19" s="4"/>
      <c r="AK19" s="4"/>
      <c r="AL19" s="4"/>
      <c r="AM19" s="4"/>
      <c r="AN19" s="4"/>
      <c r="AO19" s="4"/>
    </row>
    <row r="20" spans="1:41" s="22" customFormat="1" ht="20.25" x14ac:dyDescent="0.3">
      <c r="A20" s="139"/>
      <c r="B20" s="9"/>
      <c r="C20" s="99"/>
      <c r="D20" s="101"/>
      <c r="E20" s="101"/>
      <c r="F20" s="101"/>
      <c r="G20" s="123"/>
      <c r="H20" s="123"/>
      <c r="I20" s="135"/>
      <c r="J20" s="58" t="e">
        <f t="shared" si="0"/>
        <v>#DIV/0!</v>
      </c>
      <c r="K20" s="100">
        <f t="shared" si="1"/>
        <v>0</v>
      </c>
      <c r="L20" s="23"/>
      <c r="M20" s="23"/>
      <c r="N20" s="23"/>
      <c r="O20" s="101"/>
      <c r="P20" s="104" t="s">
        <v>54</v>
      </c>
      <c r="Q20" s="4"/>
      <c r="R20" s="136"/>
      <c r="S20" s="135"/>
      <c r="T20" s="134"/>
      <c r="U20" s="134"/>
      <c r="V20" s="134"/>
      <c r="W20" s="135"/>
      <c r="X20" s="162"/>
      <c r="Y20" s="4"/>
      <c r="Z20" s="4"/>
      <c r="AA20" s="4"/>
      <c r="AB20" s="4"/>
      <c r="AC20" s="4"/>
      <c r="AD20" s="4"/>
      <c r="AE20" s="4"/>
      <c r="AF20" s="4"/>
      <c r="AG20" s="4"/>
      <c r="AH20" s="4"/>
      <c r="AI20" s="4"/>
      <c r="AJ20" s="4"/>
      <c r="AK20" s="4"/>
      <c r="AL20" s="4"/>
      <c r="AM20" s="4"/>
      <c r="AN20" s="4"/>
      <c r="AO20" s="4"/>
    </row>
    <row r="21" spans="1:41" s="22" customFormat="1" ht="20.25" x14ac:dyDescent="0.3">
      <c r="A21" s="139"/>
      <c r="B21" s="9"/>
      <c r="C21" s="99"/>
      <c r="D21" s="101"/>
      <c r="E21" s="101"/>
      <c r="F21" s="101"/>
      <c r="G21" s="123"/>
      <c r="H21" s="123"/>
      <c r="I21" s="135"/>
      <c r="J21" s="58" t="e">
        <f t="shared" si="0"/>
        <v>#DIV/0!</v>
      </c>
      <c r="K21" s="100">
        <f t="shared" si="1"/>
        <v>0</v>
      </c>
      <c r="L21" s="23"/>
      <c r="M21" s="23"/>
      <c r="N21" s="23"/>
      <c r="O21" s="101"/>
      <c r="P21" s="104" t="s">
        <v>55</v>
      </c>
      <c r="Q21" s="4"/>
      <c r="R21" s="136"/>
      <c r="S21" s="135"/>
      <c r="T21" s="134"/>
      <c r="U21" s="134"/>
      <c r="V21" s="134"/>
      <c r="W21" s="135"/>
      <c r="X21" s="162"/>
      <c r="Y21" s="4"/>
      <c r="Z21" s="4"/>
      <c r="AA21" s="4"/>
      <c r="AB21" s="4"/>
      <c r="AC21" s="4"/>
      <c r="AD21" s="4"/>
      <c r="AE21" s="4"/>
      <c r="AF21" s="4"/>
      <c r="AG21" s="4"/>
      <c r="AH21" s="4"/>
      <c r="AI21" s="4"/>
      <c r="AJ21" s="4"/>
      <c r="AK21" s="4"/>
      <c r="AL21" s="4"/>
      <c r="AM21" s="4"/>
      <c r="AN21" s="4"/>
      <c r="AO21" s="4"/>
    </row>
    <row r="22" spans="1:41" s="22" customFormat="1" ht="20.25" x14ac:dyDescent="0.3">
      <c r="A22" s="139"/>
      <c r="B22" s="9"/>
      <c r="C22" s="99"/>
      <c r="D22" s="101"/>
      <c r="E22" s="101"/>
      <c r="F22" s="101"/>
      <c r="G22" s="123"/>
      <c r="H22" s="123"/>
      <c r="I22" s="135"/>
      <c r="J22" s="58" t="e">
        <f t="shared" si="0"/>
        <v>#DIV/0!</v>
      </c>
      <c r="K22" s="100">
        <f t="shared" si="1"/>
        <v>0</v>
      </c>
      <c r="L22" s="23"/>
      <c r="M22" s="23"/>
      <c r="N22" s="23"/>
      <c r="O22" s="101"/>
      <c r="P22" s="104" t="s">
        <v>56</v>
      </c>
      <c r="Q22" s="4"/>
      <c r="R22" s="136"/>
      <c r="S22" s="135"/>
      <c r="T22" s="134"/>
      <c r="U22" s="134"/>
      <c r="V22" s="134"/>
      <c r="W22" s="135"/>
      <c r="X22" s="162"/>
      <c r="Y22" s="4"/>
      <c r="Z22" s="4"/>
      <c r="AA22" s="4"/>
      <c r="AB22" s="4"/>
      <c r="AC22" s="4"/>
      <c r="AD22" s="4"/>
      <c r="AE22" s="4"/>
      <c r="AF22" s="4"/>
      <c r="AG22" s="4"/>
      <c r="AH22" s="4"/>
      <c r="AI22" s="4"/>
      <c r="AJ22" s="4"/>
      <c r="AK22" s="4"/>
      <c r="AL22" s="4"/>
      <c r="AM22" s="4"/>
      <c r="AN22" s="4"/>
      <c r="AO22" s="4"/>
    </row>
    <row r="23" spans="1:41" s="22" customFormat="1" ht="21.6" customHeight="1" thickBot="1" x14ac:dyDescent="0.35">
      <c r="A23" s="25"/>
      <c r="B23" s="8"/>
      <c r="C23" s="146"/>
      <c r="D23" s="183"/>
      <c r="E23" s="183">
        <f t="shared" ref="E23:G23" si="2">+SUBTOTAL(9,E15:E22)</f>
        <v>0</v>
      </c>
      <c r="F23" s="183">
        <f t="shared" si="2"/>
        <v>0</v>
      </c>
      <c r="G23" s="183">
        <f t="shared" si="2"/>
        <v>0</v>
      </c>
      <c r="H23" s="183">
        <f>+SUBTOTAL(9,H15:H22)</f>
        <v>0</v>
      </c>
      <c r="I23" s="151"/>
      <c r="J23" s="107" t="e">
        <f>SUBTOTAL(9,J15:J22)</f>
        <v>#DIV/0!</v>
      </c>
      <c r="K23" s="106">
        <f>SUBTOTAL(9,K15:K22)</f>
        <v>0</v>
      </c>
      <c r="L23" s="218" t="s">
        <v>35</v>
      </c>
      <c r="M23" s="219"/>
      <c r="N23" s="219"/>
      <c r="O23" s="220"/>
      <c r="P23" s="107"/>
      <c r="Q23" s="4"/>
      <c r="R23" s="34"/>
      <c r="S23" s="151"/>
      <c r="T23" s="163"/>
      <c r="U23" s="163"/>
      <c r="V23" s="163"/>
      <c r="W23" s="151"/>
      <c r="X23" s="164"/>
      <c r="Y23" s="4"/>
      <c r="Z23" s="4"/>
      <c r="AA23" s="4"/>
      <c r="AB23" s="4"/>
      <c r="AC23" s="4"/>
      <c r="AD23" s="4"/>
      <c r="AE23" s="4"/>
      <c r="AF23" s="4"/>
      <c r="AG23" s="4"/>
      <c r="AH23" s="4"/>
      <c r="AI23" s="4"/>
      <c r="AJ23" s="4"/>
      <c r="AK23" s="4"/>
      <c r="AL23" s="4"/>
      <c r="AM23" s="4"/>
      <c r="AN23" s="4"/>
      <c r="AO23" s="4"/>
    </row>
    <row r="24" spans="1:41" s="22" customFormat="1" ht="21" thickBot="1" x14ac:dyDescent="0.35">
      <c r="A24" s="25"/>
      <c r="B24" s="7"/>
      <c r="C24" s="25"/>
      <c r="D24" s="122"/>
      <c r="E24" s="122"/>
      <c r="F24" s="122"/>
      <c r="G24" s="122"/>
      <c r="H24" s="122"/>
      <c r="I24" s="4"/>
      <c r="J24" s="203" t="s">
        <v>113</v>
      </c>
      <c r="K24" s="203" t="s">
        <v>0</v>
      </c>
      <c r="L24" s="203"/>
      <c r="M24" s="203"/>
      <c r="N24" s="203"/>
      <c r="O24" s="203">
        <f>+$F$34</f>
        <v>0</v>
      </c>
      <c r="P24" s="102"/>
      <c r="Q24" s="4"/>
      <c r="R24" s="252"/>
      <c r="S24" s="252"/>
      <c r="T24" s="252"/>
      <c r="U24" s="252"/>
      <c r="V24" s="252"/>
      <c r="W24" s="252"/>
      <c r="X24" s="39"/>
      <c r="Y24" s="4"/>
      <c r="Z24" s="4"/>
      <c r="AA24" s="4"/>
      <c r="AB24" s="4"/>
      <c r="AC24" s="4"/>
      <c r="AD24" s="4"/>
      <c r="AE24" s="4"/>
      <c r="AF24" s="4"/>
      <c r="AG24" s="4"/>
      <c r="AH24" s="4"/>
      <c r="AI24" s="4"/>
      <c r="AJ24" s="4"/>
      <c r="AK24" s="4"/>
      <c r="AL24" s="4"/>
      <c r="AM24" s="4"/>
      <c r="AN24" s="4"/>
      <c r="AO24" s="4"/>
    </row>
    <row r="25" spans="1:41" s="22" customFormat="1" ht="20.25" x14ac:dyDescent="0.3">
      <c r="A25" s="140"/>
      <c r="B25" s="10"/>
      <c r="C25" s="99"/>
      <c r="D25" s="101"/>
      <c r="E25" s="101"/>
      <c r="F25" s="101"/>
      <c r="G25" s="123"/>
      <c r="H25" s="101"/>
      <c r="I25" s="135"/>
      <c r="J25" s="58" t="e">
        <f>K25/$K$33</f>
        <v>#DIV/0!</v>
      </c>
      <c r="K25" s="100">
        <f>M25*L25</f>
        <v>0</v>
      </c>
      <c r="L25" s="23"/>
      <c r="M25" s="23"/>
      <c r="N25" s="23"/>
      <c r="O25" s="100"/>
      <c r="P25" s="104" t="s">
        <v>57</v>
      </c>
      <c r="Q25" s="4"/>
      <c r="R25" s="165"/>
      <c r="S25" s="137"/>
      <c r="T25" s="134"/>
      <c r="U25" s="134"/>
      <c r="V25" s="134"/>
      <c r="W25" s="137"/>
      <c r="X25" s="162"/>
      <c r="Y25" s="4"/>
      <c r="Z25" s="4"/>
      <c r="AA25" s="4"/>
      <c r="AB25" s="4"/>
      <c r="AC25" s="4"/>
      <c r="AD25" s="4"/>
      <c r="AE25" s="4"/>
      <c r="AF25" s="4"/>
      <c r="AG25" s="4"/>
      <c r="AH25" s="4"/>
      <c r="AI25" s="4"/>
      <c r="AJ25" s="4"/>
      <c r="AK25" s="4"/>
      <c r="AL25" s="4"/>
      <c r="AM25" s="4"/>
      <c r="AN25" s="4"/>
      <c r="AO25" s="4"/>
    </row>
    <row r="26" spans="1:41" s="22" customFormat="1" ht="20.25" x14ac:dyDescent="0.3">
      <c r="A26" s="140"/>
      <c r="B26" s="9"/>
      <c r="C26" s="99"/>
      <c r="D26" s="101"/>
      <c r="E26" s="101"/>
      <c r="F26" s="101"/>
      <c r="G26" s="123"/>
      <c r="H26" s="101"/>
      <c r="I26" s="135"/>
      <c r="J26" s="58" t="e">
        <f t="shared" ref="J26:J32" si="3">K26/$K$33</f>
        <v>#DIV/0!</v>
      </c>
      <c r="K26" s="100">
        <f t="shared" ref="K26:K32" si="4">M26*L26</f>
        <v>0</v>
      </c>
      <c r="L26" s="23"/>
      <c r="M26" s="23"/>
      <c r="N26" s="23"/>
      <c r="O26" s="100"/>
      <c r="P26" s="104" t="s">
        <v>58</v>
      </c>
      <c r="Q26" s="4"/>
      <c r="R26" s="165"/>
      <c r="S26" s="137"/>
      <c r="T26" s="134"/>
      <c r="U26" s="134"/>
      <c r="V26" s="134"/>
      <c r="W26" s="137"/>
      <c r="X26" s="162"/>
      <c r="Y26" s="4"/>
      <c r="Z26" s="4"/>
      <c r="AA26" s="4"/>
      <c r="AB26" s="4"/>
      <c r="AC26" s="4"/>
      <c r="AD26" s="4"/>
      <c r="AE26" s="4"/>
      <c r="AF26" s="4"/>
      <c r="AG26" s="4"/>
      <c r="AH26" s="4"/>
      <c r="AI26" s="4"/>
      <c r="AJ26" s="4"/>
      <c r="AK26" s="4"/>
      <c r="AL26" s="4"/>
      <c r="AM26" s="4"/>
      <c r="AN26" s="4"/>
      <c r="AO26" s="4"/>
    </row>
    <row r="27" spans="1:41" s="22" customFormat="1" ht="20.25" x14ac:dyDescent="0.3">
      <c r="A27" s="140"/>
      <c r="B27" s="9"/>
      <c r="C27" s="99"/>
      <c r="D27" s="101"/>
      <c r="E27" s="101"/>
      <c r="F27" s="101"/>
      <c r="G27" s="123"/>
      <c r="H27" s="101"/>
      <c r="I27" s="135"/>
      <c r="J27" s="58" t="e">
        <f t="shared" si="3"/>
        <v>#DIV/0!</v>
      </c>
      <c r="K27" s="100">
        <f t="shared" si="4"/>
        <v>0</v>
      </c>
      <c r="L27" s="23"/>
      <c r="M27" s="23"/>
      <c r="N27" s="23"/>
      <c r="O27" s="100"/>
      <c r="P27" s="104" t="s">
        <v>59</v>
      </c>
      <c r="Q27" s="4"/>
      <c r="R27" s="165"/>
      <c r="S27" s="137"/>
      <c r="T27" s="134"/>
      <c r="U27" s="134"/>
      <c r="V27" s="134"/>
      <c r="W27" s="137"/>
      <c r="X27" s="162"/>
      <c r="Y27" s="4"/>
      <c r="Z27" s="4"/>
      <c r="AA27" s="4"/>
      <c r="AB27" s="4"/>
      <c r="AC27" s="4"/>
      <c r="AD27" s="4"/>
      <c r="AE27" s="4"/>
      <c r="AF27" s="4"/>
      <c r="AG27" s="4"/>
      <c r="AH27" s="4"/>
      <c r="AI27" s="4"/>
      <c r="AJ27" s="4"/>
      <c r="AK27" s="4"/>
      <c r="AL27" s="4"/>
      <c r="AM27" s="4"/>
      <c r="AN27" s="4"/>
      <c r="AO27" s="4"/>
    </row>
    <row r="28" spans="1:41" s="22" customFormat="1" ht="20.25" x14ac:dyDescent="0.3">
      <c r="A28" s="140"/>
      <c r="B28" s="9"/>
      <c r="C28" s="99"/>
      <c r="D28" s="101"/>
      <c r="E28" s="101"/>
      <c r="F28" s="101"/>
      <c r="G28" s="123"/>
      <c r="H28" s="101"/>
      <c r="I28" s="135"/>
      <c r="J28" s="58" t="e">
        <f t="shared" si="3"/>
        <v>#DIV/0!</v>
      </c>
      <c r="K28" s="100">
        <f t="shared" si="4"/>
        <v>0</v>
      </c>
      <c r="L28" s="23"/>
      <c r="M28" s="23"/>
      <c r="N28" s="23"/>
      <c r="O28" s="100"/>
      <c r="P28" s="104" t="s">
        <v>60</v>
      </c>
      <c r="Q28" s="4"/>
      <c r="R28" s="165"/>
      <c r="S28" s="137"/>
      <c r="T28" s="134"/>
      <c r="U28" s="134"/>
      <c r="V28" s="134"/>
      <c r="W28" s="137"/>
      <c r="X28" s="162"/>
      <c r="Y28" s="4"/>
      <c r="Z28" s="4"/>
      <c r="AA28" s="4"/>
      <c r="AB28" s="4"/>
      <c r="AC28" s="4"/>
      <c r="AD28" s="4"/>
      <c r="AE28" s="4"/>
      <c r="AF28" s="4"/>
      <c r="AG28" s="4"/>
      <c r="AH28" s="4"/>
      <c r="AI28" s="4"/>
      <c r="AJ28" s="4"/>
      <c r="AK28" s="4"/>
      <c r="AL28" s="4"/>
      <c r="AM28" s="4"/>
      <c r="AN28" s="4"/>
      <c r="AO28" s="4"/>
    </row>
    <row r="29" spans="1:41" s="22" customFormat="1" ht="20.25" x14ac:dyDescent="0.3">
      <c r="A29" s="140"/>
      <c r="B29" s="9"/>
      <c r="C29" s="99"/>
      <c r="D29" s="101"/>
      <c r="E29" s="101"/>
      <c r="F29" s="101"/>
      <c r="G29" s="123"/>
      <c r="H29" s="123"/>
      <c r="I29" s="135"/>
      <c r="J29" s="58" t="e">
        <f t="shared" si="3"/>
        <v>#DIV/0!</v>
      </c>
      <c r="K29" s="100">
        <f t="shared" si="4"/>
        <v>0</v>
      </c>
      <c r="L29" s="23"/>
      <c r="M29" s="23"/>
      <c r="N29" s="23"/>
      <c r="O29" s="101"/>
      <c r="P29" s="104" t="s">
        <v>61</v>
      </c>
      <c r="Q29" s="4"/>
      <c r="R29" s="165"/>
      <c r="S29" s="135"/>
      <c r="T29" s="134"/>
      <c r="U29" s="134"/>
      <c r="V29" s="134"/>
      <c r="W29" s="135"/>
      <c r="X29" s="162"/>
      <c r="Y29" s="4"/>
      <c r="Z29" s="4"/>
      <c r="AA29" s="4"/>
      <c r="AB29" s="4"/>
      <c r="AC29" s="4"/>
      <c r="AD29" s="4"/>
      <c r="AE29" s="4"/>
      <c r="AF29" s="4"/>
      <c r="AG29" s="4"/>
      <c r="AH29" s="4"/>
      <c r="AI29" s="4"/>
      <c r="AJ29" s="4"/>
      <c r="AK29" s="4"/>
      <c r="AL29" s="4"/>
      <c r="AM29" s="4"/>
      <c r="AN29" s="4"/>
      <c r="AO29" s="4"/>
    </row>
    <row r="30" spans="1:41" s="22" customFormat="1" ht="20.25" x14ac:dyDescent="0.3">
      <c r="A30" s="140"/>
      <c r="B30" s="9"/>
      <c r="C30" s="99"/>
      <c r="D30" s="101"/>
      <c r="E30" s="101"/>
      <c r="F30" s="101"/>
      <c r="G30" s="123"/>
      <c r="H30" s="123"/>
      <c r="I30" s="135"/>
      <c r="J30" s="58" t="e">
        <f t="shared" si="3"/>
        <v>#DIV/0!</v>
      </c>
      <c r="K30" s="100">
        <f t="shared" si="4"/>
        <v>0</v>
      </c>
      <c r="L30" s="23"/>
      <c r="M30" s="23"/>
      <c r="N30" s="23"/>
      <c r="O30" s="101"/>
      <c r="P30" s="104" t="s">
        <v>62</v>
      </c>
      <c r="Q30" s="4"/>
      <c r="R30" s="165"/>
      <c r="S30" s="137"/>
      <c r="T30" s="134"/>
      <c r="U30" s="134"/>
      <c r="V30" s="134"/>
      <c r="W30" s="135"/>
      <c r="X30" s="162"/>
      <c r="Y30" s="4"/>
      <c r="Z30" s="4"/>
      <c r="AA30" s="4"/>
      <c r="AB30" s="4"/>
      <c r="AC30" s="4"/>
      <c r="AD30" s="4"/>
      <c r="AE30" s="4"/>
      <c r="AF30" s="4"/>
      <c r="AG30" s="4"/>
      <c r="AH30" s="4"/>
      <c r="AI30" s="4"/>
      <c r="AJ30" s="4"/>
      <c r="AK30" s="4"/>
      <c r="AL30" s="4"/>
      <c r="AM30" s="4"/>
      <c r="AN30" s="4"/>
      <c r="AO30" s="4"/>
    </row>
    <row r="31" spans="1:41" s="22" customFormat="1" ht="20.25" x14ac:dyDescent="0.3">
      <c r="A31" s="140"/>
      <c r="B31" s="9"/>
      <c r="C31" s="99"/>
      <c r="D31" s="101"/>
      <c r="E31" s="101"/>
      <c r="F31" s="101"/>
      <c r="G31" s="123"/>
      <c r="H31" s="123"/>
      <c r="I31" s="135"/>
      <c r="J31" s="58" t="e">
        <f t="shared" si="3"/>
        <v>#DIV/0!</v>
      </c>
      <c r="K31" s="100">
        <f t="shared" si="4"/>
        <v>0</v>
      </c>
      <c r="L31" s="23"/>
      <c r="M31" s="23"/>
      <c r="N31" s="23"/>
      <c r="O31" s="101"/>
      <c r="P31" s="104" t="s">
        <v>63</v>
      </c>
      <c r="Q31" s="4"/>
      <c r="R31" s="165"/>
      <c r="S31" s="137"/>
      <c r="T31" s="134"/>
      <c r="U31" s="134"/>
      <c r="V31" s="134"/>
      <c r="W31" s="135"/>
      <c r="X31" s="162"/>
      <c r="Y31" s="4"/>
      <c r="Z31" s="4"/>
      <c r="AA31" s="4"/>
      <c r="AB31" s="4"/>
      <c r="AC31" s="4"/>
      <c r="AD31" s="4"/>
      <c r="AE31" s="4"/>
      <c r="AF31" s="4"/>
      <c r="AG31" s="4"/>
      <c r="AH31" s="4"/>
      <c r="AI31" s="4"/>
      <c r="AJ31" s="4"/>
      <c r="AK31" s="4"/>
      <c r="AL31" s="4"/>
      <c r="AM31" s="4"/>
      <c r="AN31" s="4"/>
      <c r="AO31" s="4"/>
    </row>
    <row r="32" spans="1:41" s="22" customFormat="1" ht="20.25" x14ac:dyDescent="0.3">
      <c r="A32" s="140"/>
      <c r="B32" s="12"/>
      <c r="C32" s="99"/>
      <c r="D32" s="101"/>
      <c r="E32" s="101"/>
      <c r="F32" s="101"/>
      <c r="G32" s="123"/>
      <c r="H32" s="123"/>
      <c r="I32" s="135"/>
      <c r="J32" s="58" t="e">
        <f t="shared" si="3"/>
        <v>#DIV/0!</v>
      </c>
      <c r="K32" s="100">
        <f t="shared" si="4"/>
        <v>0</v>
      </c>
      <c r="L32" s="23"/>
      <c r="M32" s="23"/>
      <c r="N32" s="23"/>
      <c r="O32" s="101"/>
      <c r="P32" s="104" t="s">
        <v>64</v>
      </c>
      <c r="Q32" s="4"/>
      <c r="R32" s="165"/>
      <c r="S32" s="137"/>
      <c r="T32" s="134"/>
      <c r="U32" s="134"/>
      <c r="V32" s="134"/>
      <c r="W32" s="135"/>
      <c r="X32" s="162"/>
      <c r="Y32" s="4"/>
      <c r="Z32" s="4"/>
      <c r="AA32" s="4"/>
      <c r="AB32" s="4"/>
      <c r="AC32" s="4"/>
      <c r="AD32" s="4"/>
      <c r="AE32" s="4"/>
      <c r="AF32" s="4"/>
      <c r="AG32" s="4"/>
      <c r="AH32" s="4"/>
      <c r="AI32" s="4"/>
      <c r="AJ32" s="4"/>
      <c r="AK32" s="4"/>
      <c r="AL32" s="4"/>
      <c r="AM32" s="4"/>
      <c r="AN32" s="4"/>
      <c r="AO32" s="4"/>
    </row>
    <row r="33" spans="1:41" s="22" customFormat="1" ht="21.6" customHeight="1" thickBot="1" x14ac:dyDescent="0.35">
      <c r="A33" s="25"/>
      <c r="B33" s="5"/>
      <c r="C33" s="146"/>
      <c r="D33" s="183"/>
      <c r="E33" s="183">
        <f t="shared" ref="E33:G33" si="5">+SUBTOTAL(9,E25:E32)</f>
        <v>0</v>
      </c>
      <c r="F33" s="183">
        <f t="shared" si="5"/>
        <v>0</v>
      </c>
      <c r="G33" s="183">
        <f t="shared" si="5"/>
        <v>0</v>
      </c>
      <c r="H33" s="183">
        <f>+SUBTOTAL(9,H25:H32)</f>
        <v>0</v>
      </c>
      <c r="I33" s="151"/>
      <c r="J33" s="109" t="e">
        <f>+SUBTOTAL(9,J25:J32)</f>
        <v>#DIV/0!</v>
      </c>
      <c r="K33" s="106">
        <f>SUBTOTAL(9,K25:K32)</f>
        <v>0</v>
      </c>
      <c r="L33" s="221" t="s">
        <v>36</v>
      </c>
      <c r="M33" s="222"/>
      <c r="N33" s="222"/>
      <c r="O33" s="223"/>
      <c r="P33" s="107"/>
      <c r="Q33" s="4"/>
      <c r="R33" s="166"/>
      <c r="S33" s="167"/>
      <c r="T33" s="168"/>
      <c r="U33" s="168"/>
      <c r="V33" s="168"/>
      <c r="W33" s="151"/>
      <c r="X33" s="164"/>
      <c r="Y33" s="4"/>
      <c r="Z33" s="4"/>
      <c r="AA33" s="4"/>
      <c r="AB33" s="4"/>
      <c r="AC33" s="4"/>
      <c r="AD33" s="4"/>
      <c r="AE33" s="4"/>
      <c r="AF33" s="4"/>
      <c r="AG33" s="4"/>
      <c r="AH33" s="4"/>
      <c r="AI33" s="4"/>
      <c r="AJ33" s="4"/>
      <c r="AK33" s="4"/>
      <c r="AL33" s="4"/>
      <c r="AM33" s="4"/>
      <c r="AN33" s="4"/>
      <c r="AO33" s="4"/>
    </row>
    <row r="34" spans="1:41" s="22" customFormat="1" ht="28.9" customHeight="1" thickBot="1" x14ac:dyDescent="0.35">
      <c r="A34" s="25"/>
      <c r="B34" s="14"/>
      <c r="C34" s="25"/>
      <c r="D34" s="126"/>
      <c r="E34" s="126"/>
      <c r="F34" s="126"/>
      <c r="G34" s="126"/>
      <c r="H34" s="122"/>
      <c r="I34" s="4"/>
      <c r="J34" s="203" t="s">
        <v>114</v>
      </c>
      <c r="K34" s="203" t="s">
        <v>0</v>
      </c>
      <c r="L34" s="203"/>
      <c r="M34" s="203"/>
      <c r="N34" s="203"/>
      <c r="O34" s="203">
        <f>+$F$34</f>
        <v>0</v>
      </c>
      <c r="P34" s="111"/>
      <c r="Q34" s="4"/>
      <c r="R34" s="166"/>
      <c r="S34" s="169"/>
      <c r="T34" s="170"/>
      <c r="U34" s="171"/>
      <c r="V34" s="171"/>
      <c r="W34" s="172"/>
      <c r="X34" s="173"/>
      <c r="Y34" s="4"/>
      <c r="Z34" s="4"/>
      <c r="AA34" s="4"/>
      <c r="AB34" s="4"/>
      <c r="AC34" s="4"/>
      <c r="AD34" s="4"/>
      <c r="AE34" s="4"/>
      <c r="AF34" s="4"/>
      <c r="AG34" s="4"/>
      <c r="AH34" s="4"/>
      <c r="AI34" s="4"/>
      <c r="AJ34" s="4"/>
      <c r="AK34" s="4"/>
      <c r="AL34" s="4"/>
      <c r="AM34" s="4"/>
      <c r="AN34" s="4"/>
      <c r="AO34" s="4"/>
    </row>
    <row r="35" spans="1:41" s="22" customFormat="1" ht="20.25" x14ac:dyDescent="0.3">
      <c r="A35" s="139"/>
      <c r="B35" s="10"/>
      <c r="C35" s="99"/>
      <c r="D35" s="101"/>
      <c r="E35" s="101"/>
      <c r="F35" s="101"/>
      <c r="G35" s="123"/>
      <c r="H35" s="101"/>
      <c r="I35" s="152"/>
      <c r="J35" s="58" t="e">
        <f>K35/$K$43</f>
        <v>#DIV/0!</v>
      </c>
      <c r="K35" s="100">
        <f>M35*L35</f>
        <v>0</v>
      </c>
      <c r="L35" s="23"/>
      <c r="M35" s="23"/>
      <c r="N35" s="23"/>
      <c r="O35" s="100"/>
      <c r="P35" s="104" t="s">
        <v>65</v>
      </c>
      <c r="Q35" s="4"/>
      <c r="R35" s="45"/>
      <c r="S35" s="46"/>
      <c r="T35" s="47"/>
      <c r="U35" s="47"/>
      <c r="V35" s="47"/>
      <c r="W35" s="48"/>
      <c r="X35" s="49"/>
      <c r="Y35" s="4"/>
      <c r="Z35" s="4"/>
      <c r="AA35" s="4"/>
      <c r="AB35" s="4"/>
      <c r="AC35" s="4"/>
      <c r="AD35" s="4"/>
      <c r="AE35" s="4"/>
      <c r="AF35" s="4"/>
      <c r="AG35" s="4"/>
      <c r="AH35" s="4"/>
      <c r="AI35" s="4"/>
      <c r="AJ35" s="4"/>
      <c r="AK35" s="4"/>
      <c r="AL35" s="4"/>
      <c r="AM35" s="4"/>
      <c r="AN35" s="4"/>
      <c r="AO35" s="4"/>
    </row>
    <row r="36" spans="1:41" s="22" customFormat="1" ht="20.25" x14ac:dyDescent="0.3">
      <c r="A36" s="139"/>
      <c r="B36" s="9"/>
      <c r="C36" s="99"/>
      <c r="D36" s="101"/>
      <c r="E36" s="101"/>
      <c r="F36" s="101"/>
      <c r="G36" s="123"/>
      <c r="H36" s="101"/>
      <c r="I36" s="152"/>
      <c r="J36" s="58" t="e">
        <f t="shared" ref="J36:J42" si="6">K36/$K$43</f>
        <v>#DIV/0!</v>
      </c>
      <c r="K36" s="100">
        <f t="shared" ref="K36:K42" si="7">M36*L36</f>
        <v>0</v>
      </c>
      <c r="L36" s="23"/>
      <c r="M36" s="23"/>
      <c r="N36" s="23"/>
      <c r="O36" s="100"/>
      <c r="P36" s="104" t="s">
        <v>66</v>
      </c>
      <c r="Q36" s="4"/>
      <c r="R36" s="241"/>
      <c r="S36" s="242"/>
      <c r="T36" s="242"/>
      <c r="U36" s="242"/>
      <c r="V36" s="242"/>
      <c r="W36" s="242"/>
      <c r="X36" s="136"/>
      <c r="Y36" s="4"/>
      <c r="Z36" s="4"/>
      <c r="AA36" s="4"/>
      <c r="AB36" s="4"/>
      <c r="AC36" s="4"/>
      <c r="AD36" s="4"/>
      <c r="AE36" s="4"/>
      <c r="AF36" s="4"/>
      <c r="AG36" s="4"/>
      <c r="AH36" s="4"/>
      <c r="AI36" s="4"/>
      <c r="AJ36" s="4"/>
      <c r="AK36" s="4"/>
      <c r="AL36" s="4"/>
      <c r="AM36" s="4"/>
      <c r="AN36" s="4"/>
      <c r="AO36" s="4"/>
    </row>
    <row r="37" spans="1:41" s="22" customFormat="1" ht="20.25" x14ac:dyDescent="0.3">
      <c r="A37" s="139"/>
      <c r="B37" s="9"/>
      <c r="C37" s="99"/>
      <c r="D37" s="101"/>
      <c r="E37" s="101"/>
      <c r="F37" s="101"/>
      <c r="G37" s="123"/>
      <c r="H37" s="101"/>
      <c r="I37" s="152"/>
      <c r="J37" s="58" t="e">
        <f t="shared" si="6"/>
        <v>#DIV/0!</v>
      </c>
      <c r="K37" s="100">
        <f t="shared" si="7"/>
        <v>0</v>
      </c>
      <c r="L37" s="23"/>
      <c r="M37" s="23"/>
      <c r="N37" s="23"/>
      <c r="O37" s="100"/>
      <c r="P37" s="104" t="s">
        <v>67</v>
      </c>
      <c r="Q37" s="4"/>
      <c r="R37" s="165"/>
      <c r="S37" s="133"/>
      <c r="T37" s="134"/>
      <c r="U37" s="134"/>
      <c r="V37" s="134"/>
      <c r="W37" s="133"/>
      <c r="X37" s="162"/>
      <c r="Y37" s="4"/>
      <c r="Z37" s="4"/>
      <c r="AA37" s="4"/>
      <c r="AB37" s="4"/>
      <c r="AC37" s="4"/>
      <c r="AD37" s="4"/>
      <c r="AE37" s="4"/>
      <c r="AF37" s="4"/>
      <c r="AG37" s="4"/>
      <c r="AH37" s="4"/>
      <c r="AI37" s="4"/>
      <c r="AJ37" s="4"/>
      <c r="AK37" s="4"/>
      <c r="AL37" s="4"/>
      <c r="AM37" s="4"/>
      <c r="AN37" s="4"/>
      <c r="AO37" s="4"/>
    </row>
    <row r="38" spans="1:41" s="22" customFormat="1" ht="20.25" x14ac:dyDescent="0.3">
      <c r="A38" s="139"/>
      <c r="B38" s="9"/>
      <c r="C38" s="99"/>
      <c r="D38" s="101"/>
      <c r="E38" s="101"/>
      <c r="F38" s="101"/>
      <c r="G38" s="123"/>
      <c r="H38" s="101"/>
      <c r="I38" s="152"/>
      <c r="J38" s="58" t="e">
        <f t="shared" si="6"/>
        <v>#DIV/0!</v>
      </c>
      <c r="K38" s="100">
        <f t="shared" si="7"/>
        <v>0</v>
      </c>
      <c r="L38" s="23"/>
      <c r="M38" s="23"/>
      <c r="N38" s="23"/>
      <c r="O38" s="100"/>
      <c r="P38" s="104" t="s">
        <v>68</v>
      </c>
      <c r="Q38" s="4"/>
      <c r="R38" s="165"/>
      <c r="S38" s="133"/>
      <c r="T38" s="134"/>
      <c r="U38" s="134"/>
      <c r="V38" s="134"/>
      <c r="W38" s="133"/>
      <c r="X38" s="162"/>
      <c r="Y38" s="4"/>
      <c r="Z38" s="4"/>
      <c r="AA38" s="4"/>
      <c r="AB38" s="4"/>
      <c r="AC38" s="4"/>
      <c r="AD38" s="4"/>
      <c r="AE38" s="4"/>
      <c r="AF38" s="4"/>
      <c r="AG38" s="4"/>
      <c r="AH38" s="4"/>
      <c r="AI38" s="4"/>
      <c r="AJ38" s="4"/>
      <c r="AK38" s="4"/>
      <c r="AL38" s="4"/>
      <c r="AM38" s="4"/>
      <c r="AN38" s="4"/>
      <c r="AO38" s="4"/>
    </row>
    <row r="39" spans="1:41" s="22" customFormat="1" ht="20.25" x14ac:dyDescent="0.3">
      <c r="A39" s="139"/>
      <c r="B39" s="9"/>
      <c r="C39" s="99"/>
      <c r="D39" s="101"/>
      <c r="E39" s="101"/>
      <c r="F39" s="101"/>
      <c r="G39" s="123"/>
      <c r="H39" s="123"/>
      <c r="I39" s="152"/>
      <c r="J39" s="58" t="e">
        <f t="shared" si="6"/>
        <v>#DIV/0!</v>
      </c>
      <c r="K39" s="100">
        <f t="shared" si="7"/>
        <v>0</v>
      </c>
      <c r="L39" s="23"/>
      <c r="M39" s="23"/>
      <c r="N39" s="23"/>
      <c r="O39" s="101"/>
      <c r="P39" s="104" t="s">
        <v>69</v>
      </c>
      <c r="Q39" s="4"/>
      <c r="R39" s="165"/>
      <c r="S39" s="133"/>
      <c r="T39" s="134"/>
      <c r="U39" s="134"/>
      <c r="V39" s="134"/>
      <c r="W39" s="133"/>
      <c r="X39" s="162"/>
      <c r="Y39" s="4"/>
      <c r="Z39" s="4"/>
      <c r="AA39" s="4"/>
      <c r="AB39" s="4"/>
      <c r="AC39" s="4"/>
      <c r="AD39" s="4"/>
      <c r="AE39" s="4"/>
      <c r="AF39" s="4"/>
      <c r="AG39" s="4"/>
      <c r="AH39" s="4"/>
      <c r="AI39" s="4"/>
      <c r="AJ39" s="4"/>
      <c r="AK39" s="4"/>
      <c r="AL39" s="4"/>
      <c r="AM39" s="4"/>
      <c r="AN39" s="4"/>
      <c r="AO39" s="4"/>
    </row>
    <row r="40" spans="1:41" s="22" customFormat="1" ht="20.25" x14ac:dyDescent="0.3">
      <c r="A40" s="139"/>
      <c r="B40" s="9"/>
      <c r="C40" s="99"/>
      <c r="D40" s="101"/>
      <c r="E40" s="101"/>
      <c r="F40" s="101"/>
      <c r="G40" s="123"/>
      <c r="H40" s="123"/>
      <c r="I40" s="152"/>
      <c r="J40" s="58" t="e">
        <f t="shared" si="6"/>
        <v>#DIV/0!</v>
      </c>
      <c r="K40" s="100">
        <f t="shared" si="7"/>
        <v>0</v>
      </c>
      <c r="L40" s="23"/>
      <c r="M40" s="23"/>
      <c r="N40" s="23"/>
      <c r="O40" s="101"/>
      <c r="P40" s="104" t="s">
        <v>70</v>
      </c>
      <c r="Q40" s="4"/>
      <c r="R40" s="165"/>
      <c r="S40" s="135"/>
      <c r="T40" s="134"/>
      <c r="U40" s="134"/>
      <c r="V40" s="134"/>
      <c r="W40" s="135"/>
      <c r="X40" s="162"/>
      <c r="Y40" s="4"/>
      <c r="Z40" s="4"/>
      <c r="AA40" s="4"/>
      <c r="AB40" s="4"/>
      <c r="AC40" s="4"/>
      <c r="AD40" s="4"/>
      <c r="AE40" s="4"/>
      <c r="AF40" s="4"/>
      <c r="AG40" s="4"/>
      <c r="AH40" s="4"/>
      <c r="AI40" s="4"/>
      <c r="AJ40" s="4"/>
      <c r="AK40" s="4"/>
      <c r="AL40" s="4"/>
      <c r="AM40" s="4"/>
      <c r="AN40" s="4"/>
      <c r="AO40" s="4"/>
    </row>
    <row r="41" spans="1:41" s="22" customFormat="1" ht="20.25" x14ac:dyDescent="0.3">
      <c r="A41" s="139"/>
      <c r="B41" s="9"/>
      <c r="C41" s="99"/>
      <c r="D41" s="101"/>
      <c r="E41" s="101"/>
      <c r="F41" s="101"/>
      <c r="G41" s="123"/>
      <c r="H41" s="123"/>
      <c r="I41" s="152"/>
      <c r="J41" s="58" t="e">
        <f t="shared" si="6"/>
        <v>#DIV/0!</v>
      </c>
      <c r="K41" s="100">
        <f t="shared" si="7"/>
        <v>0</v>
      </c>
      <c r="L41" s="23"/>
      <c r="M41" s="23"/>
      <c r="N41" s="23"/>
      <c r="O41" s="101"/>
      <c r="P41" s="104" t="s">
        <v>71</v>
      </c>
      <c r="Q41" s="4"/>
      <c r="R41" s="165"/>
      <c r="S41" s="133"/>
      <c r="T41" s="134"/>
      <c r="U41" s="134"/>
      <c r="V41" s="134"/>
      <c r="W41" s="135"/>
      <c r="X41" s="162"/>
      <c r="Y41" s="4"/>
      <c r="Z41" s="4"/>
      <c r="AA41" s="4"/>
      <c r="AB41" s="4"/>
      <c r="AC41" s="4"/>
      <c r="AD41" s="4"/>
      <c r="AE41" s="4"/>
      <c r="AF41" s="4"/>
      <c r="AG41" s="4"/>
      <c r="AH41" s="4"/>
      <c r="AI41" s="4"/>
      <c r="AJ41" s="4"/>
      <c r="AK41" s="4"/>
      <c r="AL41" s="4"/>
      <c r="AM41" s="4"/>
      <c r="AN41" s="4"/>
      <c r="AO41" s="4"/>
    </row>
    <row r="42" spans="1:41" s="22" customFormat="1" ht="20.25" x14ac:dyDescent="0.3">
      <c r="A42" s="139"/>
      <c r="B42" s="9"/>
      <c r="C42" s="99"/>
      <c r="D42" s="101"/>
      <c r="E42" s="101"/>
      <c r="F42" s="101"/>
      <c r="G42" s="123"/>
      <c r="H42" s="123"/>
      <c r="I42" s="152"/>
      <c r="J42" s="58" t="e">
        <f t="shared" si="6"/>
        <v>#DIV/0!</v>
      </c>
      <c r="K42" s="100">
        <f t="shared" si="7"/>
        <v>0</v>
      </c>
      <c r="L42" s="23"/>
      <c r="M42" s="23"/>
      <c r="N42" s="23"/>
      <c r="O42" s="101"/>
      <c r="P42" s="104" t="s">
        <v>72</v>
      </c>
      <c r="Q42" s="4"/>
      <c r="R42" s="165"/>
      <c r="S42" s="133"/>
      <c r="T42" s="134"/>
      <c r="U42" s="134"/>
      <c r="V42" s="134"/>
      <c r="W42" s="135"/>
      <c r="X42" s="162"/>
      <c r="Y42" s="4"/>
      <c r="Z42" s="4"/>
      <c r="AA42" s="4"/>
      <c r="AB42" s="4"/>
      <c r="AC42" s="4"/>
      <c r="AD42" s="4"/>
      <c r="AE42" s="4"/>
      <c r="AF42" s="4"/>
      <c r="AG42" s="4"/>
      <c r="AH42" s="4"/>
      <c r="AI42" s="4"/>
      <c r="AJ42" s="4"/>
      <c r="AK42" s="4"/>
      <c r="AL42" s="4"/>
      <c r="AM42" s="4"/>
      <c r="AN42" s="4"/>
      <c r="AO42" s="4"/>
    </row>
    <row r="43" spans="1:41" s="22" customFormat="1" ht="24" customHeight="1" thickBot="1" x14ac:dyDescent="0.4">
      <c r="A43" s="25"/>
      <c r="B43" s="5"/>
      <c r="C43" s="146"/>
      <c r="D43" s="183"/>
      <c r="E43" s="183">
        <f t="shared" ref="E43:G43" si="8">+SUBTOTAL(9,E35:E42)</f>
        <v>0</v>
      </c>
      <c r="F43" s="183">
        <f t="shared" si="8"/>
        <v>0</v>
      </c>
      <c r="G43" s="183">
        <f t="shared" si="8"/>
        <v>0</v>
      </c>
      <c r="H43" s="183">
        <f>+SUBTOTAL(9,H35:H42)</f>
        <v>0</v>
      </c>
      <c r="I43" s="38"/>
      <c r="J43" s="109" t="e">
        <f>+SUBTOTAL(9,J35:J42)</f>
        <v>#DIV/0!</v>
      </c>
      <c r="K43" s="106">
        <f>SUBTOTAL(9,K35:K42)</f>
        <v>0</v>
      </c>
      <c r="L43" s="221" t="s">
        <v>99</v>
      </c>
      <c r="M43" s="222"/>
      <c r="N43" s="222"/>
      <c r="O43" s="223"/>
      <c r="P43" s="107"/>
      <c r="Q43" s="4"/>
      <c r="R43" s="165"/>
      <c r="S43" s="133"/>
      <c r="T43" s="134"/>
      <c r="U43" s="134"/>
      <c r="V43" s="134"/>
      <c r="W43" s="135"/>
      <c r="X43" s="162"/>
      <c r="Y43" s="4"/>
      <c r="Z43" s="4"/>
      <c r="AA43" s="4"/>
      <c r="AB43" s="4"/>
      <c r="AC43" s="4"/>
      <c r="AD43" s="4"/>
      <c r="AE43" s="4"/>
      <c r="AF43" s="4"/>
      <c r="AG43" s="4"/>
      <c r="AH43" s="4"/>
      <c r="AI43" s="4"/>
      <c r="AJ43" s="4"/>
      <c r="AK43" s="4"/>
      <c r="AL43" s="4"/>
      <c r="AM43" s="4"/>
      <c r="AN43" s="4"/>
      <c r="AO43" s="4"/>
    </row>
    <row r="44" spans="1:41" s="22" customFormat="1" ht="21" thickBot="1" x14ac:dyDescent="0.35">
      <c r="A44" s="25"/>
      <c r="B44" s="14"/>
      <c r="C44" s="25"/>
      <c r="D44" s="126"/>
      <c r="E44" s="126"/>
      <c r="F44" s="126"/>
      <c r="G44" s="126"/>
      <c r="H44" s="122"/>
      <c r="I44" s="4"/>
      <c r="J44" s="203" t="s">
        <v>115</v>
      </c>
      <c r="K44" s="203" t="s">
        <v>0</v>
      </c>
      <c r="L44" s="203"/>
      <c r="M44" s="203"/>
      <c r="N44" s="203"/>
      <c r="O44" s="203">
        <f>+$F$34</f>
        <v>0</v>
      </c>
      <c r="P44" s="111"/>
      <c r="Q44" s="4"/>
      <c r="R44" s="165"/>
      <c r="S44" s="133"/>
      <c r="T44" s="138"/>
      <c r="U44" s="138"/>
      <c r="V44" s="138"/>
      <c r="W44" s="135"/>
      <c r="X44" s="162"/>
      <c r="Y44" s="4"/>
      <c r="Z44" s="4"/>
      <c r="AA44" s="4"/>
      <c r="AB44" s="4"/>
      <c r="AC44" s="4"/>
      <c r="AD44" s="4"/>
      <c r="AE44" s="4"/>
      <c r="AF44" s="4"/>
      <c r="AG44" s="4"/>
      <c r="AH44" s="4"/>
      <c r="AI44" s="4"/>
      <c r="AJ44" s="4"/>
      <c r="AK44" s="4"/>
      <c r="AL44" s="4"/>
      <c r="AM44" s="4"/>
      <c r="AN44" s="4"/>
      <c r="AO44" s="4"/>
    </row>
    <row r="45" spans="1:41" s="22" customFormat="1" ht="20.25" x14ac:dyDescent="0.3">
      <c r="A45" s="25"/>
      <c r="B45" s="10"/>
      <c r="C45" s="99"/>
      <c r="D45" s="101"/>
      <c r="E45" s="101"/>
      <c r="F45" s="101"/>
      <c r="G45" s="123"/>
      <c r="H45" s="101"/>
      <c r="I45" s="152"/>
      <c r="J45" s="58" t="e">
        <f>K45/$K$53</f>
        <v>#DIV/0!</v>
      </c>
      <c r="K45" s="100">
        <f>M45*L45</f>
        <v>0</v>
      </c>
      <c r="L45" s="23"/>
      <c r="M45" s="23"/>
      <c r="N45" s="23"/>
      <c r="O45" s="100"/>
      <c r="P45" s="104" t="s">
        <v>73</v>
      </c>
      <c r="Q45" s="4"/>
      <c r="R45" s="165"/>
      <c r="S45" s="133"/>
      <c r="T45" s="134"/>
      <c r="U45" s="134"/>
      <c r="V45" s="134"/>
      <c r="W45" s="135"/>
      <c r="X45" s="162"/>
      <c r="Y45" s="4"/>
      <c r="Z45" s="4"/>
      <c r="AA45" s="4"/>
      <c r="AB45" s="4"/>
      <c r="AC45" s="4"/>
      <c r="AD45" s="4"/>
      <c r="AE45" s="4"/>
      <c r="AF45" s="4"/>
      <c r="AG45" s="4"/>
      <c r="AH45" s="4"/>
      <c r="AI45" s="4"/>
      <c r="AJ45" s="4"/>
      <c r="AK45" s="4"/>
      <c r="AL45" s="4"/>
      <c r="AM45" s="4"/>
      <c r="AN45" s="4"/>
      <c r="AO45" s="4"/>
    </row>
    <row r="46" spans="1:41" s="22" customFormat="1" ht="20.25" x14ac:dyDescent="0.3">
      <c r="A46" s="25"/>
      <c r="B46" s="9"/>
      <c r="C46" s="99"/>
      <c r="D46" s="101"/>
      <c r="E46" s="101"/>
      <c r="F46" s="101"/>
      <c r="G46" s="123"/>
      <c r="H46" s="101"/>
      <c r="I46" s="152"/>
      <c r="J46" s="58" t="e">
        <f t="shared" ref="J46:J52" si="9">K46/$K$53</f>
        <v>#DIV/0!</v>
      </c>
      <c r="K46" s="100">
        <f t="shared" ref="K46:K52" si="10">M46*L46</f>
        <v>0</v>
      </c>
      <c r="L46" s="23"/>
      <c r="M46" s="23"/>
      <c r="N46" s="23"/>
      <c r="O46" s="100"/>
      <c r="P46" s="104" t="s">
        <v>74</v>
      </c>
      <c r="Q46" s="4"/>
      <c r="R46" s="165"/>
      <c r="S46" s="133"/>
      <c r="T46" s="134"/>
      <c r="U46" s="134"/>
      <c r="V46" s="134"/>
      <c r="W46" s="135"/>
      <c r="X46" s="162"/>
      <c r="Y46" s="4"/>
      <c r="Z46" s="4"/>
      <c r="AA46" s="4"/>
      <c r="AB46" s="4"/>
      <c r="AC46" s="4"/>
      <c r="AD46" s="4"/>
      <c r="AE46" s="4"/>
      <c r="AF46" s="4"/>
      <c r="AG46" s="4"/>
      <c r="AH46" s="4"/>
      <c r="AI46" s="4"/>
      <c r="AJ46" s="4"/>
      <c r="AK46" s="4"/>
      <c r="AL46" s="4"/>
      <c r="AM46" s="4"/>
      <c r="AN46" s="4"/>
      <c r="AO46" s="4"/>
    </row>
    <row r="47" spans="1:41" s="22" customFormat="1" ht="20.25" x14ac:dyDescent="0.3">
      <c r="A47" s="25"/>
      <c r="B47" s="9"/>
      <c r="C47" s="99"/>
      <c r="D47" s="101"/>
      <c r="E47" s="101"/>
      <c r="F47" s="101"/>
      <c r="G47" s="123"/>
      <c r="H47" s="101"/>
      <c r="I47" s="152"/>
      <c r="J47" s="58" t="e">
        <f t="shared" si="9"/>
        <v>#DIV/0!</v>
      </c>
      <c r="K47" s="100">
        <f t="shared" si="10"/>
        <v>0</v>
      </c>
      <c r="L47" s="23"/>
      <c r="M47" s="23"/>
      <c r="N47" s="23"/>
      <c r="O47" s="100"/>
      <c r="P47" s="104" t="s">
        <v>75</v>
      </c>
      <c r="Q47" s="4"/>
      <c r="R47" s="174"/>
      <c r="S47" s="153"/>
      <c r="T47" s="175"/>
      <c r="U47" s="175"/>
      <c r="V47" s="175"/>
      <c r="W47" s="153"/>
      <c r="X47" s="176"/>
      <c r="Y47" s="4"/>
      <c r="Z47" s="4"/>
      <c r="AA47" s="4"/>
      <c r="AB47" s="4"/>
      <c r="AC47" s="4"/>
      <c r="AD47" s="4"/>
      <c r="AE47" s="4"/>
      <c r="AF47" s="4"/>
      <c r="AG47" s="4"/>
      <c r="AH47" s="4"/>
      <c r="AI47" s="4"/>
      <c r="AJ47" s="4"/>
      <c r="AK47" s="4"/>
      <c r="AL47" s="4"/>
      <c r="AM47" s="4"/>
      <c r="AN47" s="4"/>
      <c r="AO47" s="4"/>
    </row>
    <row r="48" spans="1:41" s="22" customFormat="1" ht="23.25" x14ac:dyDescent="0.35">
      <c r="A48" s="25"/>
      <c r="B48" s="9"/>
      <c r="C48" s="99"/>
      <c r="D48" s="101"/>
      <c r="E48" s="101"/>
      <c r="F48" s="101"/>
      <c r="G48" s="123"/>
      <c r="H48" s="101"/>
      <c r="I48" s="152"/>
      <c r="J48" s="58" t="e">
        <f t="shared" si="9"/>
        <v>#DIV/0!</v>
      </c>
      <c r="K48" s="100">
        <f t="shared" si="10"/>
        <v>0</v>
      </c>
      <c r="L48" s="23"/>
      <c r="M48" s="23"/>
      <c r="N48" s="23"/>
      <c r="O48" s="100"/>
      <c r="P48" s="104" t="s">
        <v>76</v>
      </c>
      <c r="Q48" s="4"/>
      <c r="R48" s="34"/>
      <c r="S48" s="35"/>
      <c r="T48" s="36"/>
      <c r="U48" s="37"/>
      <c r="V48" s="37"/>
      <c r="W48" s="38"/>
      <c r="X48" s="39"/>
      <c r="Y48" s="4"/>
      <c r="Z48" s="4"/>
      <c r="AA48" s="4"/>
      <c r="AB48" s="4"/>
      <c r="AC48" s="4"/>
      <c r="AD48" s="4"/>
      <c r="AE48" s="4"/>
      <c r="AF48" s="4"/>
      <c r="AG48" s="4"/>
      <c r="AH48" s="4"/>
      <c r="AI48" s="4"/>
      <c r="AJ48" s="4"/>
      <c r="AK48" s="4"/>
      <c r="AL48" s="4"/>
      <c r="AM48" s="4"/>
      <c r="AN48" s="4"/>
      <c r="AO48" s="4"/>
    </row>
    <row r="49" spans="1:41" s="22" customFormat="1" ht="23.25" x14ac:dyDescent="0.35">
      <c r="A49" s="25"/>
      <c r="B49" s="9"/>
      <c r="C49" s="99"/>
      <c r="D49" s="101"/>
      <c r="E49" s="101"/>
      <c r="F49" s="101"/>
      <c r="G49" s="123"/>
      <c r="H49" s="123"/>
      <c r="I49" s="152"/>
      <c r="J49" s="58" t="e">
        <f t="shared" si="9"/>
        <v>#DIV/0!</v>
      </c>
      <c r="K49" s="100">
        <f t="shared" si="10"/>
        <v>0</v>
      </c>
      <c r="L49" s="23"/>
      <c r="M49" s="23"/>
      <c r="N49" s="23"/>
      <c r="O49" s="101"/>
      <c r="P49" s="104" t="s">
        <v>77</v>
      </c>
      <c r="Q49" s="4"/>
      <c r="R49" s="173"/>
      <c r="S49" s="177"/>
      <c r="T49" s="254"/>
      <c r="U49" s="254"/>
      <c r="V49" s="254"/>
      <c r="W49" s="254"/>
      <c r="X49" s="178"/>
      <c r="Y49" s="4"/>
      <c r="Z49" s="4"/>
      <c r="AA49" s="4"/>
      <c r="AB49" s="4"/>
      <c r="AC49" s="4"/>
      <c r="AD49" s="4"/>
      <c r="AE49" s="4"/>
      <c r="AF49" s="4"/>
      <c r="AG49" s="4"/>
      <c r="AH49" s="4"/>
      <c r="AI49" s="4"/>
      <c r="AJ49" s="4"/>
      <c r="AK49" s="4"/>
      <c r="AL49" s="4"/>
      <c r="AM49" s="4"/>
      <c r="AN49" s="4"/>
      <c r="AO49" s="4"/>
    </row>
    <row r="50" spans="1:41" s="22" customFormat="1" ht="23.25" x14ac:dyDescent="0.35">
      <c r="A50" s="25"/>
      <c r="B50" s="9"/>
      <c r="C50" s="99"/>
      <c r="D50" s="101"/>
      <c r="E50" s="101"/>
      <c r="F50" s="101"/>
      <c r="G50" s="123"/>
      <c r="H50" s="123"/>
      <c r="I50" s="152"/>
      <c r="J50" s="58" t="e">
        <f t="shared" si="9"/>
        <v>#DIV/0!</v>
      </c>
      <c r="K50" s="100">
        <f t="shared" si="10"/>
        <v>0</v>
      </c>
      <c r="L50" s="23"/>
      <c r="M50" s="23"/>
      <c r="N50" s="23"/>
      <c r="O50" s="101"/>
      <c r="P50" s="104" t="s">
        <v>78</v>
      </c>
      <c r="Q50" s="4"/>
      <c r="R50" s="45"/>
      <c r="S50" s="46"/>
      <c r="T50" s="47"/>
      <c r="U50" s="47"/>
      <c r="V50" s="253"/>
      <c r="W50" s="253"/>
      <c r="X50" s="253"/>
      <c r="Y50" s="4"/>
      <c r="Z50" s="4"/>
      <c r="AA50" s="4"/>
      <c r="AB50" s="4"/>
      <c r="AC50" s="4"/>
      <c r="AD50" s="4"/>
      <c r="AE50" s="4"/>
      <c r="AF50" s="4"/>
      <c r="AG50" s="4"/>
      <c r="AH50" s="4"/>
      <c r="AI50" s="4"/>
      <c r="AJ50" s="4"/>
      <c r="AK50" s="4"/>
      <c r="AL50" s="4"/>
      <c r="AM50" s="4"/>
      <c r="AN50" s="4"/>
      <c r="AO50" s="4"/>
    </row>
    <row r="51" spans="1:41" s="22" customFormat="1" ht="20.25" x14ac:dyDescent="0.3">
      <c r="A51" s="25"/>
      <c r="B51" s="9"/>
      <c r="C51" s="99"/>
      <c r="D51" s="101"/>
      <c r="E51" s="101"/>
      <c r="F51" s="101"/>
      <c r="G51" s="123"/>
      <c r="H51" s="123"/>
      <c r="I51" s="152"/>
      <c r="J51" s="58" t="e">
        <f t="shared" si="9"/>
        <v>#DIV/0!</v>
      </c>
      <c r="K51" s="100">
        <f t="shared" si="10"/>
        <v>0</v>
      </c>
      <c r="L51" s="23"/>
      <c r="M51" s="23"/>
      <c r="N51" s="23"/>
      <c r="O51" s="101"/>
      <c r="P51" s="104" t="s">
        <v>79</v>
      </c>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s="22" customFormat="1" ht="20.25" x14ac:dyDescent="0.3">
      <c r="A52" s="25"/>
      <c r="B52" s="9"/>
      <c r="C52" s="99"/>
      <c r="D52" s="101"/>
      <c r="E52" s="101"/>
      <c r="F52" s="101"/>
      <c r="G52" s="123"/>
      <c r="H52" s="123"/>
      <c r="I52" s="152"/>
      <c r="J52" s="58" t="e">
        <f t="shared" si="9"/>
        <v>#DIV/0!</v>
      </c>
      <c r="K52" s="100">
        <f t="shared" si="10"/>
        <v>0</v>
      </c>
      <c r="L52" s="23"/>
      <c r="M52" s="23"/>
      <c r="N52" s="23"/>
      <c r="O52" s="101"/>
      <c r="P52" s="104" t="s">
        <v>80</v>
      </c>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s="22" customFormat="1" ht="24" customHeight="1" thickBot="1" x14ac:dyDescent="0.4">
      <c r="A53" s="25"/>
      <c r="B53" s="5"/>
      <c r="C53" s="146"/>
      <c r="D53" s="183"/>
      <c r="E53" s="183">
        <f t="shared" ref="E53:G53" si="11">+SUBTOTAL(9,E45:E52)</f>
        <v>0</v>
      </c>
      <c r="F53" s="183">
        <f t="shared" si="11"/>
        <v>0</v>
      </c>
      <c r="G53" s="183">
        <f t="shared" si="11"/>
        <v>0</v>
      </c>
      <c r="H53" s="183">
        <f>+SUBTOTAL(9,H45:H52)</f>
        <v>0</v>
      </c>
      <c r="I53" s="38"/>
      <c r="J53" s="109" t="e">
        <f>+SUBTOTAL(9,J45:J52)</f>
        <v>#DIV/0!</v>
      </c>
      <c r="K53" s="106">
        <f>SUBTOTAL(9,K45:K52)</f>
        <v>0</v>
      </c>
      <c r="L53" s="221" t="s">
        <v>116</v>
      </c>
      <c r="M53" s="222"/>
      <c r="N53" s="222"/>
      <c r="O53" s="223"/>
      <c r="P53" s="107"/>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s="22" customFormat="1" ht="21" thickBot="1" x14ac:dyDescent="0.35">
      <c r="A54" s="25"/>
      <c r="B54" s="14"/>
      <c r="C54" s="25"/>
      <c r="D54" s="126"/>
      <c r="E54" s="126"/>
      <c r="F54" s="126"/>
      <c r="G54" s="126"/>
      <c r="H54" s="122"/>
      <c r="I54" s="4"/>
      <c r="J54" s="203" t="s">
        <v>117</v>
      </c>
      <c r="K54" s="203" t="s">
        <v>0</v>
      </c>
      <c r="L54" s="203"/>
      <c r="M54" s="203"/>
      <c r="N54" s="203"/>
      <c r="O54" s="203">
        <f>+$F$34</f>
        <v>0</v>
      </c>
      <c r="P54" s="111"/>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s="22" customFormat="1" ht="20.25" x14ac:dyDescent="0.3">
      <c r="A55" s="140"/>
      <c r="B55" s="10"/>
      <c r="C55" s="141"/>
      <c r="D55" s="101"/>
      <c r="E55" s="101"/>
      <c r="F55" s="101"/>
      <c r="G55" s="123"/>
      <c r="H55" s="101"/>
      <c r="I55" s="152"/>
      <c r="J55" s="58" t="e">
        <f>K55/$K$63</f>
        <v>#DIV/0!</v>
      </c>
      <c r="K55" s="100">
        <f>M55*L55</f>
        <v>0</v>
      </c>
      <c r="L55" s="23"/>
      <c r="M55" s="23"/>
      <c r="N55" s="23"/>
      <c r="O55" s="100"/>
      <c r="P55" s="104" t="s">
        <v>81</v>
      </c>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s="22" customFormat="1" ht="20.25" x14ac:dyDescent="0.3">
      <c r="A56" s="140"/>
      <c r="B56" s="9"/>
      <c r="C56" s="99"/>
      <c r="D56" s="101"/>
      <c r="E56" s="101"/>
      <c r="F56" s="101"/>
      <c r="G56" s="123"/>
      <c r="H56" s="101"/>
      <c r="I56" s="152"/>
      <c r="J56" s="58" t="e">
        <f t="shared" ref="J56:J62" si="12">K56/$K$63</f>
        <v>#DIV/0!</v>
      </c>
      <c r="K56" s="100">
        <f t="shared" ref="K56:K62" si="13">M56*L56</f>
        <v>0</v>
      </c>
      <c r="L56" s="23"/>
      <c r="M56" s="23"/>
      <c r="N56" s="23"/>
      <c r="O56" s="100"/>
      <c r="P56" s="104" t="s">
        <v>82</v>
      </c>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s="60" customFormat="1" ht="20.25" x14ac:dyDescent="0.3">
      <c r="A57" s="140"/>
      <c r="B57" s="9"/>
      <c r="C57" s="142"/>
      <c r="D57" s="101"/>
      <c r="E57" s="101"/>
      <c r="F57" s="101"/>
      <c r="G57" s="123"/>
      <c r="H57" s="101"/>
      <c r="I57" s="152"/>
      <c r="J57" s="58" t="e">
        <f t="shared" si="12"/>
        <v>#DIV/0!</v>
      </c>
      <c r="K57" s="100">
        <f t="shared" si="13"/>
        <v>0</v>
      </c>
      <c r="L57" s="23"/>
      <c r="M57" s="23"/>
      <c r="N57" s="23"/>
      <c r="O57" s="100"/>
      <c r="P57" s="104" t="s">
        <v>83</v>
      </c>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row>
    <row r="58" spans="1:41" s="60" customFormat="1" ht="20.25" x14ac:dyDescent="0.3">
      <c r="A58" s="140"/>
      <c r="B58" s="9"/>
      <c r="C58" s="142"/>
      <c r="D58" s="101"/>
      <c r="E58" s="101"/>
      <c r="F58" s="101"/>
      <c r="G58" s="123"/>
      <c r="H58" s="101"/>
      <c r="I58" s="152"/>
      <c r="J58" s="58" t="e">
        <f t="shared" si="12"/>
        <v>#DIV/0!</v>
      </c>
      <c r="K58" s="100">
        <f t="shared" si="13"/>
        <v>0</v>
      </c>
      <c r="L58" s="23"/>
      <c r="M58" s="23"/>
      <c r="N58" s="23"/>
      <c r="O58" s="100"/>
      <c r="P58" s="104" t="s">
        <v>84</v>
      </c>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row>
    <row r="59" spans="1:41" s="60" customFormat="1" ht="20.25" x14ac:dyDescent="0.3">
      <c r="A59" s="140"/>
      <c r="B59" s="9"/>
      <c r="C59" s="142"/>
      <c r="D59" s="101"/>
      <c r="E59" s="101"/>
      <c r="F59" s="101"/>
      <c r="G59" s="123"/>
      <c r="H59" s="123"/>
      <c r="I59" s="152"/>
      <c r="J59" s="58" t="e">
        <f t="shared" si="12"/>
        <v>#DIV/0!</v>
      </c>
      <c r="K59" s="100">
        <f t="shared" si="13"/>
        <v>0</v>
      </c>
      <c r="L59" s="23"/>
      <c r="M59" s="23"/>
      <c r="N59" s="23"/>
      <c r="O59" s="101"/>
      <c r="P59" s="104" t="s">
        <v>85</v>
      </c>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row>
    <row r="60" spans="1:41" s="60" customFormat="1" ht="20.25" x14ac:dyDescent="0.3">
      <c r="A60" s="140"/>
      <c r="B60" s="9"/>
      <c r="C60" s="142"/>
      <c r="D60" s="101"/>
      <c r="E60" s="101"/>
      <c r="F60" s="101"/>
      <c r="G60" s="123"/>
      <c r="H60" s="123"/>
      <c r="I60" s="152"/>
      <c r="J60" s="58" t="e">
        <f t="shared" si="12"/>
        <v>#DIV/0!</v>
      </c>
      <c r="K60" s="100">
        <f t="shared" si="13"/>
        <v>0</v>
      </c>
      <c r="L60" s="23"/>
      <c r="M60" s="23"/>
      <c r="N60" s="23"/>
      <c r="O60" s="101"/>
      <c r="P60" s="104" t="s">
        <v>86</v>
      </c>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row>
    <row r="61" spans="1:41" s="22" customFormat="1" ht="20.25" x14ac:dyDescent="0.3">
      <c r="A61" s="140"/>
      <c r="B61" s="9"/>
      <c r="C61" s="99"/>
      <c r="D61" s="101"/>
      <c r="E61" s="101"/>
      <c r="F61" s="101"/>
      <c r="G61" s="123"/>
      <c r="H61" s="123"/>
      <c r="I61" s="152"/>
      <c r="J61" s="58" t="e">
        <f t="shared" si="12"/>
        <v>#DIV/0!</v>
      </c>
      <c r="K61" s="100">
        <f t="shared" si="13"/>
        <v>0</v>
      </c>
      <c r="L61" s="23"/>
      <c r="M61" s="23"/>
      <c r="N61" s="23"/>
      <c r="O61" s="101"/>
      <c r="P61" s="104" t="s">
        <v>87</v>
      </c>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s="22" customFormat="1" ht="20.25" x14ac:dyDescent="0.3">
      <c r="A62" s="140"/>
      <c r="B62" s="9"/>
      <c r="C62" s="99"/>
      <c r="D62" s="101"/>
      <c r="E62" s="101"/>
      <c r="F62" s="101"/>
      <c r="G62" s="123"/>
      <c r="H62" s="123"/>
      <c r="I62" s="152"/>
      <c r="J62" s="58" t="e">
        <f t="shared" si="12"/>
        <v>#DIV/0!</v>
      </c>
      <c r="K62" s="100">
        <f t="shared" si="13"/>
        <v>0</v>
      </c>
      <c r="L62" s="23"/>
      <c r="M62" s="23"/>
      <c r="N62" s="23"/>
      <c r="O62" s="101"/>
      <c r="P62" s="104" t="s">
        <v>88</v>
      </c>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s="22" customFormat="1" ht="24" customHeight="1" thickBot="1" x14ac:dyDescent="0.4">
      <c r="A63" s="25"/>
      <c r="B63" s="5"/>
      <c r="C63" s="146"/>
      <c r="D63" s="183"/>
      <c r="E63" s="183">
        <f t="shared" ref="E63:G63" si="14">+SUBTOTAL(9,E55:E62)</f>
        <v>0</v>
      </c>
      <c r="F63" s="183">
        <f t="shared" si="14"/>
        <v>0</v>
      </c>
      <c r="G63" s="183">
        <f t="shared" si="14"/>
        <v>0</v>
      </c>
      <c r="H63" s="183">
        <f>+SUBTOTAL(9,H55:H62)</f>
        <v>0</v>
      </c>
      <c r="I63" s="38"/>
      <c r="J63" s="109" t="e">
        <f>+SUBTOTAL(9,J55:J62)</f>
        <v>#DIV/0!</v>
      </c>
      <c r="K63" s="106">
        <f>SUBTOTAL(9,K55:K62)</f>
        <v>0</v>
      </c>
      <c r="L63" s="221" t="s">
        <v>100</v>
      </c>
      <c r="M63" s="222"/>
      <c r="N63" s="222"/>
      <c r="O63" s="223"/>
      <c r="P63" s="107"/>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s="22" customFormat="1" ht="21" thickBot="1" x14ac:dyDescent="0.35">
      <c r="A64" s="25"/>
      <c r="B64" s="13"/>
      <c r="C64" s="143"/>
      <c r="D64" s="182"/>
      <c r="E64" s="182">
        <f t="shared" ref="E64:G64" si="15">E23+E33+E43+E53+E63</f>
        <v>0</v>
      </c>
      <c r="F64" s="182">
        <f t="shared" si="15"/>
        <v>0</v>
      </c>
      <c r="G64" s="182">
        <f t="shared" si="15"/>
        <v>0</v>
      </c>
      <c r="H64" s="182">
        <f>H23+H33+H43+H53+H63</f>
        <v>0</v>
      </c>
      <c r="I64" s="151"/>
      <c r="J64" s="111" t="e">
        <f>K64/$K$79</f>
        <v>#DIV/0!</v>
      </c>
      <c r="K64" s="182">
        <f>$K$23+$K$33+$K$43+$K$53+$K$63</f>
        <v>0</v>
      </c>
      <c r="L64" s="238" t="s">
        <v>119</v>
      </c>
      <c r="M64" s="239"/>
      <c r="N64" s="239"/>
      <c r="O64" s="240"/>
      <c r="P64" s="111"/>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s="22" customFormat="1" ht="24" thickBot="1" x14ac:dyDescent="0.4">
      <c r="A65" s="25"/>
      <c r="B65" s="4"/>
      <c r="C65" s="27"/>
      <c r="D65" s="37"/>
      <c r="E65" s="37"/>
      <c r="F65" s="38"/>
      <c r="G65" s="39"/>
      <c r="H65" s="4"/>
      <c r="I65" s="4"/>
      <c r="J65" s="187"/>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s="22" customFormat="1" ht="21" thickBot="1" x14ac:dyDescent="0.35">
      <c r="A66" s="147"/>
      <c r="B66" s="15"/>
      <c r="C66" s="147"/>
      <c r="D66" s="127"/>
      <c r="E66" s="127"/>
      <c r="F66" s="127"/>
      <c r="G66" s="127"/>
      <c r="H66" s="127"/>
      <c r="I66" s="152"/>
      <c r="J66" s="205" t="s">
        <v>118</v>
      </c>
      <c r="K66" s="205"/>
      <c r="L66" s="205"/>
      <c r="M66" s="205"/>
      <c r="N66" s="205"/>
      <c r="O66" s="205"/>
      <c r="P66" s="112"/>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s="22" customFormat="1" ht="20.25" x14ac:dyDescent="0.3">
      <c r="A67" s="139"/>
      <c r="B67" s="10"/>
      <c r="C67" s="99"/>
      <c r="D67" s="101"/>
      <c r="E67" s="101"/>
      <c r="F67" s="101"/>
      <c r="G67" s="123"/>
      <c r="H67" s="101"/>
      <c r="I67" s="152"/>
      <c r="J67" s="58" t="e">
        <f>K67/$K$77</f>
        <v>#DIV/0!</v>
      </c>
      <c r="K67" s="100">
        <f>M67*L67</f>
        <v>0</v>
      </c>
      <c r="L67" s="23"/>
      <c r="M67" s="23"/>
      <c r="N67" s="23"/>
      <c r="O67" s="113"/>
      <c r="P67" s="104" t="s">
        <v>89</v>
      </c>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s="22" customFormat="1" ht="20.25" x14ac:dyDescent="0.3">
      <c r="A68" s="139"/>
      <c r="B68" s="9"/>
      <c r="C68" s="99"/>
      <c r="D68" s="101"/>
      <c r="E68" s="101"/>
      <c r="F68" s="101"/>
      <c r="G68" s="123"/>
      <c r="H68" s="101"/>
      <c r="I68" s="152"/>
      <c r="J68" s="58" t="e">
        <f t="shared" ref="J68:J76" si="16">K68/$K$77</f>
        <v>#DIV/0!</v>
      </c>
      <c r="K68" s="100">
        <f t="shared" ref="K68:K76" si="17">M68*L68</f>
        <v>0</v>
      </c>
      <c r="L68" s="23"/>
      <c r="M68" s="23"/>
      <c r="N68" s="23"/>
      <c r="O68" s="113"/>
      <c r="P68" s="104" t="s">
        <v>90</v>
      </c>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s="22" customFormat="1" ht="20.25" x14ac:dyDescent="0.3">
      <c r="A69" s="139"/>
      <c r="B69" s="9"/>
      <c r="C69" s="99"/>
      <c r="D69" s="101"/>
      <c r="E69" s="101"/>
      <c r="F69" s="101"/>
      <c r="G69" s="123"/>
      <c r="H69" s="101"/>
      <c r="I69" s="152"/>
      <c r="J69" s="58" t="e">
        <f t="shared" si="16"/>
        <v>#DIV/0!</v>
      </c>
      <c r="K69" s="100">
        <f t="shared" si="17"/>
        <v>0</v>
      </c>
      <c r="L69" s="23"/>
      <c r="M69" s="23"/>
      <c r="N69" s="23"/>
      <c r="O69" s="113"/>
      <c r="P69" s="104" t="s">
        <v>91</v>
      </c>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s="22" customFormat="1" ht="20.25" x14ac:dyDescent="0.3">
      <c r="A70" s="139"/>
      <c r="B70" s="9"/>
      <c r="C70" s="99"/>
      <c r="D70" s="101"/>
      <c r="E70" s="101"/>
      <c r="F70" s="101"/>
      <c r="G70" s="123"/>
      <c r="H70" s="123"/>
      <c r="I70" s="152"/>
      <c r="J70" s="58" t="e">
        <f t="shared" si="16"/>
        <v>#DIV/0!</v>
      </c>
      <c r="K70" s="100">
        <f t="shared" si="17"/>
        <v>0</v>
      </c>
      <c r="L70" s="23"/>
      <c r="M70" s="23"/>
      <c r="N70" s="23"/>
      <c r="O70" s="101"/>
      <c r="P70" s="104" t="s">
        <v>92</v>
      </c>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s="22" customFormat="1" ht="20.25" x14ac:dyDescent="0.3">
      <c r="A71" s="139"/>
      <c r="B71" s="9"/>
      <c r="C71" s="99"/>
      <c r="D71" s="101"/>
      <c r="E71" s="101"/>
      <c r="F71" s="101"/>
      <c r="G71" s="123"/>
      <c r="H71" s="123"/>
      <c r="I71" s="152"/>
      <c r="J71" s="58" t="e">
        <f t="shared" si="16"/>
        <v>#DIV/0!</v>
      </c>
      <c r="K71" s="100">
        <f t="shared" si="17"/>
        <v>0</v>
      </c>
      <c r="L71" s="23"/>
      <c r="M71" s="23"/>
      <c r="N71" s="23"/>
      <c r="O71" s="101"/>
      <c r="P71" s="104" t="s">
        <v>93</v>
      </c>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s="22" customFormat="1" ht="20.25" x14ac:dyDescent="0.3">
      <c r="A72" s="139"/>
      <c r="B72" s="9"/>
      <c r="C72" s="99"/>
      <c r="D72" s="101"/>
      <c r="E72" s="101"/>
      <c r="F72" s="101"/>
      <c r="G72" s="123"/>
      <c r="H72" s="123"/>
      <c r="I72" s="152"/>
      <c r="J72" s="58" t="e">
        <f t="shared" si="16"/>
        <v>#DIV/0!</v>
      </c>
      <c r="K72" s="100">
        <f t="shared" si="17"/>
        <v>0</v>
      </c>
      <c r="L72" s="23"/>
      <c r="M72" s="23"/>
      <c r="N72" s="23"/>
      <c r="O72" s="101"/>
      <c r="P72" s="104" t="s">
        <v>94</v>
      </c>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s="22" customFormat="1" ht="23.25" x14ac:dyDescent="0.35">
      <c r="A73" s="139"/>
      <c r="B73" s="9"/>
      <c r="C73" s="99"/>
      <c r="D73" s="101"/>
      <c r="E73" s="101"/>
      <c r="F73" s="101"/>
      <c r="G73" s="123"/>
      <c r="H73" s="123"/>
      <c r="I73" s="38"/>
      <c r="J73" s="58" t="e">
        <f t="shared" si="16"/>
        <v>#DIV/0!</v>
      </c>
      <c r="K73" s="100">
        <f t="shared" si="17"/>
        <v>0</v>
      </c>
      <c r="L73" s="23"/>
      <c r="M73" s="23"/>
      <c r="N73" s="23"/>
      <c r="O73" s="101"/>
      <c r="P73" s="104" t="s">
        <v>95</v>
      </c>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s="60" customFormat="1" ht="27" customHeight="1" x14ac:dyDescent="0.3">
      <c r="A74" s="139"/>
      <c r="B74" s="9"/>
      <c r="C74" s="142"/>
      <c r="D74" s="101"/>
      <c r="E74" s="101"/>
      <c r="F74" s="101"/>
      <c r="G74" s="128"/>
      <c r="H74" s="128"/>
      <c r="I74" s="4"/>
      <c r="J74" s="58" t="e">
        <f t="shared" si="16"/>
        <v>#DIV/0!</v>
      </c>
      <c r="K74" s="100">
        <f t="shared" si="17"/>
        <v>0</v>
      </c>
      <c r="L74" s="31"/>
      <c r="M74" s="31"/>
      <c r="N74" s="31"/>
      <c r="O74" s="101"/>
      <c r="P74" s="104" t="s">
        <v>96</v>
      </c>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row>
    <row r="75" spans="1:41" s="22" customFormat="1" ht="20.25" x14ac:dyDescent="0.3">
      <c r="A75" s="139"/>
      <c r="B75" s="9"/>
      <c r="C75" s="99"/>
      <c r="D75" s="101"/>
      <c r="E75" s="101"/>
      <c r="F75" s="101"/>
      <c r="G75" s="123"/>
      <c r="H75" s="123"/>
      <c r="I75" s="152"/>
      <c r="J75" s="58" t="e">
        <f t="shared" si="16"/>
        <v>#DIV/0!</v>
      </c>
      <c r="K75" s="100">
        <f t="shared" si="17"/>
        <v>0</v>
      </c>
      <c r="L75" s="23"/>
      <c r="M75" s="23"/>
      <c r="N75" s="23"/>
      <c r="O75" s="101"/>
      <c r="P75" s="104" t="s">
        <v>97</v>
      </c>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s="22" customFormat="1" ht="21" thickBot="1" x14ac:dyDescent="0.35">
      <c r="A76" s="139"/>
      <c r="B76" s="11"/>
      <c r="C76" s="99"/>
      <c r="D76" s="101"/>
      <c r="E76" s="101"/>
      <c r="F76" s="101"/>
      <c r="G76" s="123"/>
      <c r="H76" s="123"/>
      <c r="I76" s="152"/>
      <c r="J76" s="58" t="e">
        <f t="shared" si="16"/>
        <v>#DIV/0!</v>
      </c>
      <c r="K76" s="100">
        <f t="shared" si="17"/>
        <v>0</v>
      </c>
      <c r="L76" s="23"/>
      <c r="M76" s="23"/>
      <c r="N76" s="23"/>
      <c r="O76" s="101"/>
      <c r="P76" s="104" t="s">
        <v>98</v>
      </c>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s="22" customFormat="1" ht="21" thickBot="1" x14ac:dyDescent="0.35">
      <c r="A77" s="140"/>
      <c r="B77" s="16"/>
      <c r="C77" s="148"/>
      <c r="D77" s="114"/>
      <c r="E77" s="114">
        <f>+SUBTOTAL(9,E67:E76)</f>
        <v>0</v>
      </c>
      <c r="F77" s="114">
        <f>+SUBTOTAL(9,F67:F76)</f>
        <v>0</v>
      </c>
      <c r="G77" s="114">
        <f>+SUBTOTAL(9,G67:G76)</f>
        <v>0</v>
      </c>
      <c r="H77" s="114">
        <f>+SUBTOTAL(9,H67:H76)</f>
        <v>0</v>
      </c>
      <c r="I77" s="152"/>
      <c r="J77" s="116" t="e">
        <f>K77/$K$79</f>
        <v>#DIV/0!</v>
      </c>
      <c r="K77" s="114">
        <f>SUM(K67:K76)</f>
        <v>0</v>
      </c>
      <c r="L77" s="212" t="s">
        <v>42</v>
      </c>
      <c r="M77" s="213"/>
      <c r="N77" s="213"/>
      <c r="O77" s="214"/>
      <c r="P77" s="115"/>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s="4" customFormat="1" ht="24" thickBot="1" x14ac:dyDescent="0.4">
      <c r="A78" s="25"/>
      <c r="C78" s="27"/>
      <c r="I78" s="152"/>
      <c r="J78" s="188"/>
      <c r="K78" s="35"/>
      <c r="L78" s="36"/>
      <c r="M78" s="37"/>
      <c r="N78" s="37"/>
      <c r="O78" s="38"/>
      <c r="P78" s="39"/>
    </row>
    <row r="79" spans="1:41" s="22" customFormat="1" ht="24" customHeight="1" thickBot="1" x14ac:dyDescent="0.4">
      <c r="A79" s="149"/>
      <c r="B79" s="6"/>
      <c r="C79" s="149"/>
      <c r="D79" s="129"/>
      <c r="E79" s="129">
        <f>+E64+E77</f>
        <v>0</v>
      </c>
      <c r="F79" s="129">
        <f>+F64+F77</f>
        <v>0</v>
      </c>
      <c r="G79" s="129">
        <f>+G64+G77</f>
        <v>0</v>
      </c>
      <c r="H79" s="129">
        <f>+H64+H77</f>
        <v>0</v>
      </c>
      <c r="I79" s="152"/>
      <c r="J79" s="61" t="e">
        <f>J64+J77</f>
        <v>#DIV/0!</v>
      </c>
      <c r="K79" s="40">
        <f>+K64+K77</f>
        <v>0</v>
      </c>
      <c r="L79" s="209" t="s">
        <v>43</v>
      </c>
      <c r="M79" s="210"/>
      <c r="N79" s="210"/>
      <c r="O79" s="211"/>
      <c r="P79" s="41"/>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s="42" customFormat="1" ht="24" thickBot="1" x14ac:dyDescent="0.4">
      <c r="A80" s="24"/>
      <c r="B80" s="62"/>
      <c r="C80" s="63"/>
      <c r="D80" s="130"/>
      <c r="E80" s="226" t="e">
        <f>(E79+F79+G79)/K79</f>
        <v>#DIV/0!</v>
      </c>
      <c r="F80" s="226"/>
      <c r="G80" s="226"/>
      <c r="H80" s="130" t="e">
        <f>H79/K79</f>
        <v>#DIV/0!</v>
      </c>
      <c r="I80" s="152"/>
      <c r="J80" s="206" t="s">
        <v>44</v>
      </c>
      <c r="K80" s="207"/>
      <c r="L80" s="207"/>
      <c r="M80" s="207"/>
      <c r="N80" s="207"/>
      <c r="O80" s="207"/>
      <c r="P80" s="208"/>
    </row>
    <row r="81" spans="1:10" s="42" customFormat="1" x14ac:dyDescent="0.3">
      <c r="A81" s="45"/>
      <c r="B81" s="46"/>
      <c r="C81" s="47"/>
      <c r="D81" s="47"/>
      <c r="E81" s="47"/>
      <c r="F81" s="48"/>
      <c r="G81" s="49"/>
      <c r="J81" s="184"/>
    </row>
    <row r="82" spans="1:10" s="42" customFormat="1" x14ac:dyDescent="0.3">
      <c r="A82" s="45"/>
      <c r="B82" s="46"/>
      <c r="C82" s="47"/>
      <c r="D82" s="47"/>
      <c r="E82" s="47"/>
      <c r="F82" s="48"/>
      <c r="G82" s="49"/>
      <c r="J82" s="184"/>
    </row>
    <row r="83" spans="1:10" s="42" customFormat="1" x14ac:dyDescent="0.2">
      <c r="A83" s="250"/>
      <c r="B83" s="250"/>
      <c r="C83" s="250"/>
      <c r="D83" s="250"/>
      <c r="E83" s="250"/>
      <c r="F83" s="250"/>
      <c r="G83" s="250"/>
      <c r="J83" s="184"/>
    </row>
    <row r="84" spans="1:10" s="42" customFormat="1" ht="14.45" customHeight="1" x14ac:dyDescent="0.2">
      <c r="A84" s="159"/>
      <c r="B84" s="158"/>
      <c r="C84" s="160"/>
      <c r="D84" s="160"/>
      <c r="E84" s="160"/>
      <c r="F84" s="158"/>
      <c r="G84" s="161"/>
      <c r="J84" s="184"/>
    </row>
    <row r="85" spans="1:10" s="42" customFormat="1" ht="23.25" x14ac:dyDescent="0.2">
      <c r="A85" s="251"/>
      <c r="B85" s="251"/>
      <c r="C85" s="251"/>
      <c r="D85" s="251"/>
      <c r="E85" s="251"/>
      <c r="F85" s="251"/>
      <c r="G85" s="251"/>
      <c r="J85" s="184"/>
    </row>
    <row r="86" spans="1:10" s="42" customFormat="1" ht="20.25" x14ac:dyDescent="0.3">
      <c r="A86" s="252"/>
      <c r="B86" s="252"/>
      <c r="C86" s="252"/>
      <c r="D86" s="252"/>
      <c r="E86" s="252"/>
      <c r="F86" s="252"/>
      <c r="G86" s="39"/>
      <c r="J86" s="184"/>
    </row>
    <row r="87" spans="1:10" s="42" customFormat="1" ht="20.25" x14ac:dyDescent="0.3">
      <c r="A87" s="136"/>
      <c r="B87" s="137"/>
      <c r="C87" s="134"/>
      <c r="D87" s="134"/>
      <c r="E87" s="134"/>
      <c r="F87" s="137"/>
      <c r="G87" s="162"/>
      <c r="J87" s="184"/>
    </row>
    <row r="88" spans="1:10" s="42" customFormat="1" ht="20.25" x14ac:dyDescent="0.3">
      <c r="A88" s="136"/>
      <c r="B88" s="137"/>
      <c r="C88" s="134"/>
      <c r="D88" s="134"/>
      <c r="E88" s="134"/>
      <c r="F88" s="137"/>
      <c r="G88" s="162"/>
      <c r="J88" s="184"/>
    </row>
    <row r="89" spans="1:10" s="42" customFormat="1" ht="20.25" x14ac:dyDescent="0.3">
      <c r="A89" s="136"/>
      <c r="B89" s="137"/>
      <c r="C89" s="134"/>
      <c r="D89" s="134"/>
      <c r="E89" s="134"/>
      <c r="F89" s="137"/>
      <c r="G89" s="162"/>
      <c r="J89" s="184"/>
    </row>
    <row r="90" spans="1:10" s="42" customFormat="1" ht="20.25" x14ac:dyDescent="0.3">
      <c r="A90" s="136"/>
      <c r="B90" s="137"/>
      <c r="C90" s="134"/>
      <c r="D90" s="134"/>
      <c r="E90" s="134"/>
      <c r="F90" s="137"/>
      <c r="G90" s="162"/>
      <c r="J90" s="184"/>
    </row>
    <row r="91" spans="1:10" s="42" customFormat="1" ht="20.25" x14ac:dyDescent="0.3">
      <c r="A91" s="136"/>
      <c r="B91" s="137"/>
      <c r="C91" s="134"/>
      <c r="D91" s="134"/>
      <c r="E91" s="134"/>
      <c r="F91" s="137"/>
      <c r="G91" s="162"/>
      <c r="J91" s="184"/>
    </row>
    <row r="92" spans="1:10" s="42" customFormat="1" ht="20.25" x14ac:dyDescent="0.3">
      <c r="A92" s="136"/>
      <c r="B92" s="135"/>
      <c r="C92" s="134"/>
      <c r="D92" s="134"/>
      <c r="E92" s="134"/>
      <c r="F92" s="135"/>
      <c r="G92" s="162"/>
      <c r="J92" s="184"/>
    </row>
    <row r="93" spans="1:10" s="42" customFormat="1" ht="20.25" x14ac:dyDescent="0.3">
      <c r="A93" s="136"/>
      <c r="B93" s="135"/>
      <c r="C93" s="134"/>
      <c r="D93" s="134"/>
      <c r="E93" s="134"/>
      <c r="F93" s="135"/>
      <c r="G93" s="162"/>
      <c r="J93" s="184"/>
    </row>
    <row r="94" spans="1:10" s="42" customFormat="1" ht="20.25" x14ac:dyDescent="0.3">
      <c r="A94" s="136"/>
      <c r="B94" s="135"/>
      <c r="C94" s="134"/>
      <c r="D94" s="134"/>
      <c r="E94" s="134"/>
      <c r="F94" s="135"/>
      <c r="G94" s="162"/>
      <c r="J94" s="184"/>
    </row>
    <row r="95" spans="1:10" s="42" customFormat="1" ht="20.25" x14ac:dyDescent="0.3">
      <c r="A95" s="34"/>
      <c r="B95" s="151"/>
      <c r="C95" s="163"/>
      <c r="D95" s="163"/>
      <c r="E95" s="163"/>
      <c r="F95" s="151"/>
      <c r="G95" s="164"/>
      <c r="J95" s="184"/>
    </row>
    <row r="96" spans="1:10" s="42" customFormat="1" ht="20.25" x14ac:dyDescent="0.3">
      <c r="A96" s="252"/>
      <c r="B96" s="252"/>
      <c r="C96" s="252"/>
      <c r="D96" s="252"/>
      <c r="E96" s="252"/>
      <c r="F96" s="252"/>
      <c r="G96" s="39"/>
      <c r="J96" s="184"/>
    </row>
    <row r="97" spans="1:10" s="42" customFormat="1" ht="20.25" x14ac:dyDescent="0.3">
      <c r="A97" s="165"/>
      <c r="B97" s="137"/>
      <c r="C97" s="134"/>
      <c r="D97" s="134"/>
      <c r="E97" s="134"/>
      <c r="F97" s="137"/>
      <c r="G97" s="162"/>
      <c r="J97" s="184"/>
    </row>
    <row r="98" spans="1:10" s="42" customFormat="1" ht="20.25" x14ac:dyDescent="0.3">
      <c r="A98" s="165"/>
      <c r="B98" s="137"/>
      <c r="C98" s="134"/>
      <c r="D98" s="134"/>
      <c r="E98" s="134"/>
      <c r="F98" s="137"/>
      <c r="G98" s="162"/>
      <c r="J98" s="184"/>
    </row>
    <row r="99" spans="1:10" s="42" customFormat="1" ht="20.25" x14ac:dyDescent="0.3">
      <c r="A99" s="165"/>
      <c r="B99" s="137"/>
      <c r="C99" s="134"/>
      <c r="D99" s="134"/>
      <c r="E99" s="134"/>
      <c r="F99" s="137"/>
      <c r="G99" s="162"/>
      <c r="J99" s="184"/>
    </row>
    <row r="100" spans="1:10" s="42" customFormat="1" ht="20.25" x14ac:dyDescent="0.3">
      <c r="A100" s="165"/>
      <c r="B100" s="137"/>
      <c r="C100" s="134"/>
      <c r="D100" s="134"/>
      <c r="E100" s="134"/>
      <c r="F100" s="137"/>
      <c r="G100" s="162"/>
      <c r="J100" s="184"/>
    </row>
    <row r="101" spans="1:10" s="42" customFormat="1" ht="20.25" x14ac:dyDescent="0.3">
      <c r="A101" s="165"/>
      <c r="B101" s="135"/>
      <c r="C101" s="134"/>
      <c r="D101" s="134"/>
      <c r="E101" s="134"/>
      <c r="F101" s="135"/>
      <c r="G101" s="162"/>
      <c r="J101" s="184"/>
    </row>
    <row r="102" spans="1:10" s="42" customFormat="1" ht="20.25" x14ac:dyDescent="0.3">
      <c r="A102" s="165"/>
      <c r="B102" s="137"/>
      <c r="C102" s="134"/>
      <c r="D102" s="134"/>
      <c r="E102" s="134"/>
      <c r="F102" s="135"/>
      <c r="G102" s="162"/>
      <c r="J102" s="184"/>
    </row>
    <row r="103" spans="1:10" s="42" customFormat="1" ht="20.25" x14ac:dyDescent="0.3">
      <c r="A103" s="165"/>
      <c r="B103" s="137"/>
      <c r="C103" s="134"/>
      <c r="D103" s="134"/>
      <c r="E103" s="134"/>
      <c r="F103" s="135"/>
      <c r="G103" s="162"/>
      <c r="J103" s="184"/>
    </row>
    <row r="104" spans="1:10" s="42" customFormat="1" ht="20.25" x14ac:dyDescent="0.3">
      <c r="A104" s="165"/>
      <c r="B104" s="137"/>
      <c r="C104" s="134"/>
      <c r="D104" s="134"/>
      <c r="E104" s="134"/>
      <c r="F104" s="135"/>
      <c r="G104" s="162"/>
      <c r="J104" s="184"/>
    </row>
    <row r="105" spans="1:10" s="42" customFormat="1" ht="20.25" x14ac:dyDescent="0.3">
      <c r="A105" s="166"/>
      <c r="B105" s="167"/>
      <c r="C105" s="168"/>
      <c r="D105" s="168"/>
      <c r="E105" s="168"/>
      <c r="F105" s="151"/>
      <c r="G105" s="164"/>
      <c r="J105" s="184"/>
    </row>
    <row r="106" spans="1:10" s="42" customFormat="1" ht="20.25" x14ac:dyDescent="0.3">
      <c r="A106" s="166"/>
      <c r="B106" s="169"/>
      <c r="C106" s="170"/>
      <c r="D106" s="171"/>
      <c r="E106" s="171"/>
      <c r="F106" s="172"/>
      <c r="G106" s="173"/>
      <c r="J106" s="184"/>
    </row>
    <row r="107" spans="1:10" s="42" customFormat="1" x14ac:dyDescent="0.3">
      <c r="A107" s="45"/>
      <c r="B107" s="46"/>
      <c r="C107" s="47"/>
      <c r="D107" s="47"/>
      <c r="E107" s="47"/>
      <c r="F107" s="48"/>
      <c r="G107" s="49"/>
      <c r="J107" s="184"/>
    </row>
    <row r="108" spans="1:10" s="42" customFormat="1" ht="20.25" x14ac:dyDescent="0.3">
      <c r="A108" s="241"/>
      <c r="B108" s="242"/>
      <c r="C108" s="242"/>
      <c r="D108" s="242"/>
      <c r="E108" s="242"/>
      <c r="F108" s="242"/>
      <c r="G108" s="136"/>
      <c r="J108" s="184"/>
    </row>
    <row r="109" spans="1:10" s="42" customFormat="1" ht="20.25" x14ac:dyDescent="0.3">
      <c r="A109" s="165"/>
      <c r="B109" s="133"/>
      <c r="C109" s="134"/>
      <c r="D109" s="134"/>
      <c r="E109" s="134"/>
      <c r="F109" s="133"/>
      <c r="G109" s="162"/>
      <c r="J109" s="184"/>
    </row>
    <row r="110" spans="1:10" s="42" customFormat="1" ht="20.25" x14ac:dyDescent="0.3">
      <c r="A110" s="165"/>
      <c r="B110" s="133"/>
      <c r="C110" s="134"/>
      <c r="D110" s="134"/>
      <c r="E110" s="134"/>
      <c r="F110" s="133"/>
      <c r="G110" s="162"/>
      <c r="J110" s="184"/>
    </row>
    <row r="111" spans="1:10" s="42" customFormat="1" ht="20.25" x14ac:dyDescent="0.3">
      <c r="A111" s="165"/>
      <c r="B111" s="133"/>
      <c r="C111" s="134"/>
      <c r="D111" s="134"/>
      <c r="E111" s="134"/>
      <c r="F111" s="133"/>
      <c r="G111" s="162"/>
      <c r="J111" s="184"/>
    </row>
    <row r="112" spans="1:10" s="42" customFormat="1" ht="20.25" x14ac:dyDescent="0.3">
      <c r="A112" s="165"/>
      <c r="B112" s="135"/>
      <c r="C112" s="134"/>
      <c r="D112" s="134"/>
      <c r="E112" s="134"/>
      <c r="F112" s="135"/>
      <c r="G112" s="162"/>
      <c r="J112" s="184"/>
    </row>
    <row r="113" spans="1:10" s="42" customFormat="1" ht="20.25" x14ac:dyDescent="0.3">
      <c r="A113" s="165"/>
      <c r="B113" s="133"/>
      <c r="C113" s="134"/>
      <c r="D113" s="134"/>
      <c r="E113" s="134"/>
      <c r="F113" s="135"/>
      <c r="G113" s="162"/>
      <c r="J113" s="184"/>
    </row>
    <row r="114" spans="1:10" s="42" customFormat="1" ht="20.25" x14ac:dyDescent="0.3">
      <c r="A114" s="165"/>
      <c r="B114" s="133"/>
      <c r="C114" s="134"/>
      <c r="D114" s="134"/>
      <c r="E114" s="134"/>
      <c r="F114" s="135"/>
      <c r="G114" s="162"/>
      <c r="J114" s="184"/>
    </row>
    <row r="115" spans="1:10" s="42" customFormat="1" ht="20.25" x14ac:dyDescent="0.3">
      <c r="A115" s="165"/>
      <c r="B115" s="133"/>
      <c r="C115" s="134"/>
      <c r="D115" s="134"/>
      <c r="E115" s="134"/>
      <c r="F115" s="135"/>
      <c r="G115" s="162"/>
      <c r="J115" s="184"/>
    </row>
    <row r="116" spans="1:10" s="42" customFormat="1" ht="20.25" x14ac:dyDescent="0.3">
      <c r="A116" s="165"/>
      <c r="B116" s="133"/>
      <c r="C116" s="138"/>
      <c r="D116" s="138"/>
      <c r="E116" s="138"/>
      <c r="F116" s="135"/>
      <c r="G116" s="162"/>
      <c r="J116" s="184"/>
    </row>
    <row r="117" spans="1:10" s="42" customFormat="1" ht="20.25" x14ac:dyDescent="0.3">
      <c r="A117" s="165"/>
      <c r="B117" s="133"/>
      <c r="C117" s="134"/>
      <c r="D117" s="134"/>
      <c r="E117" s="134"/>
      <c r="F117" s="135"/>
      <c r="G117" s="162"/>
      <c r="J117" s="184"/>
    </row>
    <row r="118" spans="1:10" s="42" customFormat="1" ht="20.25" x14ac:dyDescent="0.3">
      <c r="A118" s="165"/>
      <c r="B118" s="133"/>
      <c r="C118" s="134"/>
      <c r="D118" s="134"/>
      <c r="E118" s="134"/>
      <c r="F118" s="135"/>
      <c r="G118" s="162"/>
      <c r="J118" s="184"/>
    </row>
    <row r="119" spans="1:10" s="42" customFormat="1" ht="20.25" x14ac:dyDescent="0.3">
      <c r="A119" s="174"/>
      <c r="B119" s="153"/>
      <c r="C119" s="175"/>
      <c r="D119" s="175"/>
      <c r="E119" s="175"/>
      <c r="F119" s="153"/>
      <c r="G119" s="176"/>
      <c r="J119" s="184"/>
    </row>
    <row r="120" spans="1:10" s="42" customFormat="1" ht="23.25" x14ac:dyDescent="0.35">
      <c r="A120" s="34"/>
      <c r="B120" s="35"/>
      <c r="C120" s="36"/>
      <c r="D120" s="37"/>
      <c r="E120" s="37"/>
      <c r="F120" s="38"/>
      <c r="G120" s="39"/>
      <c r="J120" s="184"/>
    </row>
    <row r="121" spans="1:10" s="42" customFormat="1" ht="23.25" x14ac:dyDescent="0.35">
      <c r="A121" s="173"/>
      <c r="B121" s="177"/>
      <c r="C121" s="254"/>
      <c r="D121" s="254"/>
      <c r="E121" s="254"/>
      <c r="F121" s="254"/>
      <c r="G121" s="178"/>
      <c r="J121" s="184"/>
    </row>
    <row r="122" spans="1:10" s="42" customFormat="1" ht="23.25" x14ac:dyDescent="0.35">
      <c r="A122" s="45"/>
      <c r="B122" s="46"/>
      <c r="C122" s="47"/>
      <c r="D122" s="47"/>
      <c r="E122" s="253"/>
      <c r="F122" s="253"/>
      <c r="G122" s="253"/>
      <c r="J122" s="184"/>
    </row>
    <row r="123" spans="1:10" s="42" customFormat="1" x14ac:dyDescent="0.3">
      <c r="A123" s="45"/>
      <c r="B123" s="46"/>
      <c r="C123" s="47"/>
      <c r="D123" s="47"/>
      <c r="E123" s="47"/>
      <c r="F123" s="48"/>
      <c r="G123" s="49"/>
      <c r="J123" s="184"/>
    </row>
    <row r="124" spans="1:10" s="42" customFormat="1" x14ac:dyDescent="0.3">
      <c r="A124" s="45"/>
      <c r="B124" s="46"/>
      <c r="C124" s="47"/>
      <c r="D124" s="47"/>
      <c r="E124" s="47"/>
      <c r="F124" s="48"/>
      <c r="G124" s="49"/>
      <c r="J124" s="184"/>
    </row>
    <row r="125" spans="1:10" s="42" customFormat="1" x14ac:dyDescent="0.3">
      <c r="A125" s="45"/>
      <c r="B125" s="46"/>
      <c r="C125" s="47"/>
      <c r="D125" s="47"/>
      <c r="E125" s="47"/>
      <c r="F125" s="48"/>
      <c r="G125" s="49"/>
      <c r="J125" s="184"/>
    </row>
    <row r="126" spans="1:10" s="42" customFormat="1" x14ac:dyDescent="0.3">
      <c r="A126" s="45"/>
      <c r="B126" s="46"/>
      <c r="C126" s="47"/>
      <c r="D126" s="47"/>
      <c r="E126" s="47"/>
      <c r="F126" s="48"/>
      <c r="G126" s="49"/>
      <c r="J126" s="184"/>
    </row>
    <row r="127" spans="1:10" s="42" customFormat="1" x14ac:dyDescent="0.3">
      <c r="A127" s="45"/>
      <c r="B127" s="46"/>
      <c r="C127" s="47"/>
      <c r="D127" s="47"/>
      <c r="E127" s="47"/>
      <c r="F127" s="48"/>
      <c r="G127" s="49"/>
      <c r="J127" s="184"/>
    </row>
    <row r="128" spans="1:10" s="42" customFormat="1" x14ac:dyDescent="0.3">
      <c r="A128" s="45"/>
      <c r="B128" s="46"/>
      <c r="C128" s="47"/>
      <c r="D128" s="47"/>
      <c r="E128" s="47"/>
      <c r="F128" s="48"/>
      <c r="G128" s="49"/>
      <c r="J128" s="184"/>
    </row>
    <row r="129" spans="1:10" s="42" customFormat="1" x14ac:dyDescent="0.3">
      <c r="A129" s="45"/>
      <c r="B129" s="46"/>
      <c r="C129" s="47"/>
      <c r="D129" s="47"/>
      <c r="E129" s="47"/>
      <c r="F129" s="48"/>
      <c r="G129" s="49"/>
      <c r="J129" s="184"/>
    </row>
    <row r="130" spans="1:10" s="42" customFormat="1" x14ac:dyDescent="0.3">
      <c r="A130" s="45"/>
      <c r="B130" s="46"/>
      <c r="C130" s="47"/>
      <c r="D130" s="47"/>
      <c r="E130" s="47"/>
      <c r="F130" s="48"/>
      <c r="G130" s="49"/>
      <c r="J130" s="184"/>
    </row>
    <row r="131" spans="1:10" s="42" customFormat="1" x14ac:dyDescent="0.3">
      <c r="A131" s="45"/>
      <c r="B131" s="46"/>
      <c r="C131" s="47"/>
      <c r="D131" s="47"/>
      <c r="E131" s="47"/>
      <c r="F131" s="48"/>
      <c r="G131" s="49"/>
      <c r="J131" s="184"/>
    </row>
    <row r="132" spans="1:10" s="42" customFormat="1" x14ac:dyDescent="0.3">
      <c r="A132" s="45"/>
      <c r="B132" s="46"/>
      <c r="C132" s="47"/>
      <c r="D132" s="47"/>
      <c r="E132" s="47"/>
      <c r="F132" s="48"/>
      <c r="G132" s="49"/>
      <c r="J132" s="184"/>
    </row>
    <row r="133" spans="1:10" s="42" customFormat="1" x14ac:dyDescent="0.3">
      <c r="A133" s="45"/>
      <c r="B133" s="46"/>
      <c r="C133" s="47"/>
      <c r="D133" s="47"/>
      <c r="E133" s="47"/>
      <c r="F133" s="48"/>
      <c r="G133" s="49"/>
      <c r="J133" s="184"/>
    </row>
    <row r="134" spans="1:10" s="42" customFormat="1" x14ac:dyDescent="0.3">
      <c r="A134" s="45"/>
      <c r="B134" s="46"/>
      <c r="C134" s="47"/>
      <c r="D134" s="47"/>
      <c r="E134" s="47"/>
      <c r="F134" s="48"/>
      <c r="G134" s="49"/>
      <c r="J134" s="184"/>
    </row>
    <row r="135" spans="1:10" s="42" customFormat="1" x14ac:dyDescent="0.3">
      <c r="A135" s="45"/>
      <c r="B135" s="46"/>
      <c r="C135" s="47"/>
      <c r="D135" s="47"/>
      <c r="E135" s="47"/>
      <c r="F135" s="48"/>
      <c r="G135" s="49"/>
      <c r="J135" s="184"/>
    </row>
    <row r="136" spans="1:10" s="42" customFormat="1" x14ac:dyDescent="0.3">
      <c r="A136" s="45"/>
      <c r="B136" s="46"/>
      <c r="C136" s="47"/>
      <c r="D136" s="47"/>
      <c r="E136" s="47"/>
      <c r="F136" s="48"/>
      <c r="G136" s="49"/>
      <c r="J136" s="184"/>
    </row>
    <row r="137" spans="1:10" s="42" customFormat="1" x14ac:dyDescent="0.3">
      <c r="A137" s="45"/>
      <c r="B137" s="46"/>
      <c r="C137" s="47"/>
      <c r="D137" s="47"/>
      <c r="E137" s="47"/>
      <c r="F137" s="48"/>
      <c r="G137" s="49"/>
      <c r="J137" s="184"/>
    </row>
    <row r="138" spans="1:10" s="42" customFormat="1" x14ac:dyDescent="0.3">
      <c r="A138" s="45"/>
      <c r="B138" s="46"/>
      <c r="C138" s="47"/>
      <c r="D138" s="47"/>
      <c r="E138" s="47"/>
      <c r="F138" s="48"/>
      <c r="G138" s="49"/>
      <c r="J138" s="184"/>
    </row>
    <row r="139" spans="1:10" s="42" customFormat="1" x14ac:dyDescent="0.3">
      <c r="A139" s="45"/>
      <c r="B139" s="46"/>
      <c r="C139" s="47"/>
      <c r="D139" s="47"/>
      <c r="E139" s="47"/>
      <c r="F139" s="48"/>
      <c r="G139" s="49"/>
      <c r="J139" s="184"/>
    </row>
    <row r="140" spans="1:10" s="42" customFormat="1" x14ac:dyDescent="0.3">
      <c r="A140" s="45"/>
      <c r="B140" s="46"/>
      <c r="C140" s="47"/>
      <c r="D140" s="47"/>
      <c r="E140" s="47"/>
      <c r="F140" s="48"/>
      <c r="G140" s="49"/>
      <c r="J140" s="184"/>
    </row>
    <row r="141" spans="1:10" s="42" customFormat="1" x14ac:dyDescent="0.3">
      <c r="A141" s="45"/>
      <c r="B141" s="46"/>
      <c r="C141" s="47"/>
      <c r="D141" s="47"/>
      <c r="E141" s="47"/>
      <c r="F141" s="48"/>
      <c r="G141" s="49"/>
      <c r="J141" s="184"/>
    </row>
    <row r="142" spans="1:10" s="42" customFormat="1" x14ac:dyDescent="0.3">
      <c r="A142" s="45"/>
      <c r="B142" s="46"/>
      <c r="C142" s="47"/>
      <c r="D142" s="47"/>
      <c r="E142" s="47"/>
      <c r="F142" s="48"/>
      <c r="G142" s="49"/>
      <c r="J142" s="184"/>
    </row>
    <row r="143" spans="1:10" s="42" customFormat="1" x14ac:dyDescent="0.3">
      <c r="A143" s="45"/>
      <c r="B143" s="46"/>
      <c r="C143" s="47"/>
      <c r="D143" s="47"/>
      <c r="E143" s="47"/>
      <c r="F143" s="48"/>
      <c r="G143" s="49"/>
      <c r="J143" s="184"/>
    </row>
    <row r="144" spans="1:10" s="42" customFormat="1" x14ac:dyDescent="0.3">
      <c r="A144" s="45"/>
      <c r="B144" s="46"/>
      <c r="C144" s="47"/>
      <c r="D144" s="47"/>
      <c r="E144" s="47"/>
      <c r="F144" s="48"/>
      <c r="G144" s="49"/>
      <c r="J144" s="184"/>
    </row>
    <row r="145" spans="1:10" s="42" customFormat="1" x14ac:dyDescent="0.3">
      <c r="A145" s="45"/>
      <c r="B145" s="46"/>
      <c r="C145" s="47"/>
      <c r="D145" s="47"/>
      <c r="E145" s="47"/>
      <c r="F145" s="48"/>
      <c r="G145" s="49"/>
      <c r="J145" s="184"/>
    </row>
    <row r="146" spans="1:10" s="42" customFormat="1" x14ac:dyDescent="0.3">
      <c r="A146" s="45"/>
      <c r="B146" s="46"/>
      <c r="C146" s="47"/>
      <c r="D146" s="47"/>
      <c r="E146" s="47"/>
      <c r="F146" s="48"/>
      <c r="G146" s="49"/>
      <c r="J146" s="184"/>
    </row>
    <row r="147" spans="1:10" s="42" customFormat="1" x14ac:dyDescent="0.3">
      <c r="A147" s="45"/>
      <c r="B147" s="46"/>
      <c r="C147" s="47"/>
      <c r="D147" s="47"/>
      <c r="E147" s="47"/>
      <c r="F147" s="48"/>
      <c r="G147" s="49"/>
      <c r="J147" s="184"/>
    </row>
    <row r="148" spans="1:10" s="42" customFormat="1" x14ac:dyDescent="0.3">
      <c r="A148" s="45"/>
      <c r="B148" s="46"/>
      <c r="C148" s="47"/>
      <c r="D148" s="47"/>
      <c r="E148" s="47"/>
      <c r="F148" s="48"/>
      <c r="G148" s="49"/>
      <c r="J148" s="184"/>
    </row>
    <row r="149" spans="1:10" s="42" customFormat="1" x14ac:dyDescent="0.3">
      <c r="A149" s="45"/>
      <c r="B149" s="46"/>
      <c r="C149" s="47"/>
      <c r="D149" s="47"/>
      <c r="E149" s="47"/>
      <c r="F149" s="48"/>
      <c r="G149" s="49"/>
      <c r="J149" s="184"/>
    </row>
    <row r="150" spans="1:10" s="42" customFormat="1" x14ac:dyDescent="0.3">
      <c r="A150" s="45"/>
      <c r="B150" s="46"/>
      <c r="C150" s="47"/>
      <c r="D150" s="47"/>
      <c r="E150" s="47"/>
      <c r="F150" s="48"/>
      <c r="G150" s="49"/>
      <c r="J150" s="184"/>
    </row>
    <row r="151" spans="1:10" s="42" customFormat="1" x14ac:dyDescent="0.3">
      <c r="A151" s="45"/>
      <c r="B151" s="46"/>
      <c r="C151" s="47"/>
      <c r="D151" s="47"/>
      <c r="E151" s="47"/>
      <c r="F151" s="48"/>
      <c r="G151" s="49"/>
      <c r="J151" s="184"/>
    </row>
    <row r="152" spans="1:10" s="42" customFormat="1" x14ac:dyDescent="0.3">
      <c r="A152" s="45"/>
      <c r="B152" s="46"/>
      <c r="C152" s="47"/>
      <c r="D152" s="47"/>
      <c r="E152" s="47"/>
      <c r="F152" s="48"/>
      <c r="G152" s="49"/>
      <c r="J152" s="184"/>
    </row>
    <row r="153" spans="1:10" s="42" customFormat="1" x14ac:dyDescent="0.3">
      <c r="A153" s="45"/>
      <c r="B153" s="46"/>
      <c r="C153" s="47"/>
      <c r="D153" s="47"/>
      <c r="E153" s="47"/>
      <c r="F153" s="48"/>
      <c r="G153" s="49"/>
      <c r="J153" s="184"/>
    </row>
    <row r="154" spans="1:10" s="42" customFormat="1" x14ac:dyDescent="0.3">
      <c r="A154" s="45"/>
      <c r="B154" s="46"/>
      <c r="C154" s="47"/>
      <c r="D154" s="47"/>
      <c r="E154" s="47"/>
      <c r="F154" s="48"/>
      <c r="G154" s="49"/>
      <c r="J154" s="184"/>
    </row>
    <row r="155" spans="1:10" s="42" customFormat="1" x14ac:dyDescent="0.3">
      <c r="A155" s="45"/>
      <c r="B155" s="46"/>
      <c r="C155" s="47"/>
      <c r="D155" s="47"/>
      <c r="E155" s="47"/>
      <c r="F155" s="48"/>
      <c r="G155" s="49"/>
      <c r="J155" s="184"/>
    </row>
    <row r="156" spans="1:10" s="42" customFormat="1" x14ac:dyDescent="0.3">
      <c r="A156" s="45"/>
      <c r="B156" s="46"/>
      <c r="C156" s="47"/>
      <c r="D156" s="47"/>
      <c r="E156" s="47"/>
      <c r="F156" s="48"/>
      <c r="G156" s="49"/>
      <c r="J156" s="184"/>
    </row>
    <row r="157" spans="1:10" s="42" customFormat="1" x14ac:dyDescent="0.3">
      <c r="A157" s="45"/>
      <c r="B157" s="46"/>
      <c r="C157" s="47"/>
      <c r="D157" s="47"/>
      <c r="E157" s="47"/>
      <c r="F157" s="48"/>
      <c r="G157" s="49"/>
      <c r="J157" s="184"/>
    </row>
    <row r="158" spans="1:10" s="42" customFormat="1" x14ac:dyDescent="0.3">
      <c r="A158" s="45"/>
      <c r="B158" s="46"/>
      <c r="C158" s="47"/>
      <c r="D158" s="47"/>
      <c r="E158" s="47"/>
      <c r="F158" s="48"/>
      <c r="G158" s="49"/>
      <c r="J158" s="184"/>
    </row>
    <row r="159" spans="1:10" s="42" customFormat="1" x14ac:dyDescent="0.3">
      <c r="A159" s="45"/>
      <c r="B159" s="46"/>
      <c r="C159" s="47"/>
      <c r="D159" s="47"/>
      <c r="E159" s="47"/>
      <c r="F159" s="48"/>
      <c r="G159" s="49"/>
      <c r="J159" s="184"/>
    </row>
    <row r="160" spans="1:10" s="42" customFormat="1" x14ac:dyDescent="0.3">
      <c r="A160" s="45"/>
      <c r="B160" s="46"/>
      <c r="C160" s="47"/>
      <c r="D160" s="47"/>
      <c r="E160" s="47"/>
      <c r="F160" s="48"/>
      <c r="G160" s="49"/>
      <c r="J160" s="184"/>
    </row>
    <row r="161" spans="1:10" s="42" customFormat="1" x14ac:dyDescent="0.3">
      <c r="A161" s="45"/>
      <c r="B161" s="46"/>
      <c r="C161" s="47"/>
      <c r="D161" s="47"/>
      <c r="E161" s="47"/>
      <c r="F161" s="48"/>
      <c r="G161" s="49"/>
      <c r="J161" s="184"/>
    </row>
    <row r="162" spans="1:10" s="42" customFormat="1" x14ac:dyDescent="0.3">
      <c r="A162" s="45"/>
      <c r="B162" s="46"/>
      <c r="C162" s="47"/>
      <c r="D162" s="47"/>
      <c r="E162" s="47"/>
      <c r="F162" s="48"/>
      <c r="G162" s="49"/>
      <c r="J162" s="184"/>
    </row>
    <row r="163" spans="1:10" s="42" customFormat="1" x14ac:dyDescent="0.3">
      <c r="A163" s="45"/>
      <c r="B163" s="46"/>
      <c r="C163" s="47"/>
      <c r="D163" s="47"/>
      <c r="E163" s="47"/>
      <c r="F163" s="48"/>
      <c r="G163" s="49"/>
      <c r="J163" s="184"/>
    </row>
    <row r="164" spans="1:10" s="42" customFormat="1" x14ac:dyDescent="0.3">
      <c r="A164" s="45"/>
      <c r="B164" s="46"/>
      <c r="C164" s="47"/>
      <c r="D164" s="47"/>
      <c r="E164" s="47"/>
      <c r="F164" s="48"/>
      <c r="G164" s="49"/>
      <c r="J164" s="184"/>
    </row>
    <row r="165" spans="1:10" s="42" customFormat="1" x14ac:dyDescent="0.3">
      <c r="A165" s="45"/>
      <c r="B165" s="46"/>
      <c r="C165" s="47"/>
      <c r="D165" s="47"/>
      <c r="E165" s="47"/>
      <c r="F165" s="48"/>
      <c r="G165" s="49"/>
      <c r="J165" s="184"/>
    </row>
    <row r="166" spans="1:10" s="42" customFormat="1" x14ac:dyDescent="0.3">
      <c r="A166" s="45"/>
      <c r="B166" s="46"/>
      <c r="C166" s="47"/>
      <c r="D166" s="47"/>
      <c r="E166" s="47"/>
      <c r="F166" s="48"/>
      <c r="G166" s="49"/>
      <c r="J166" s="184"/>
    </row>
    <row r="167" spans="1:10" s="42" customFormat="1" x14ac:dyDescent="0.3">
      <c r="A167" s="45"/>
      <c r="B167" s="46"/>
      <c r="C167" s="47"/>
      <c r="D167" s="47"/>
      <c r="E167" s="47"/>
      <c r="F167" s="48"/>
      <c r="G167" s="49"/>
      <c r="J167" s="184"/>
    </row>
    <row r="168" spans="1:10" s="42" customFormat="1" x14ac:dyDescent="0.3">
      <c r="A168" s="45"/>
      <c r="B168" s="46"/>
      <c r="C168" s="47"/>
      <c r="D168" s="47"/>
      <c r="E168" s="47"/>
      <c r="F168" s="48"/>
      <c r="G168" s="49"/>
      <c r="J168" s="184"/>
    </row>
    <row r="169" spans="1:10" s="42" customFormat="1" x14ac:dyDescent="0.3">
      <c r="A169" s="45"/>
      <c r="B169" s="46"/>
      <c r="C169" s="47"/>
      <c r="D169" s="47"/>
      <c r="E169" s="47"/>
      <c r="F169" s="48"/>
      <c r="G169" s="49"/>
      <c r="J169" s="184"/>
    </row>
    <row r="170" spans="1:10" s="42" customFormat="1" x14ac:dyDescent="0.3">
      <c r="A170" s="45"/>
      <c r="B170" s="46"/>
      <c r="C170" s="47"/>
      <c r="D170" s="47"/>
      <c r="E170" s="47"/>
      <c r="F170" s="48"/>
      <c r="G170" s="49"/>
      <c r="J170" s="184"/>
    </row>
    <row r="171" spans="1:10" s="42" customFormat="1" x14ac:dyDescent="0.3">
      <c r="A171" s="45"/>
      <c r="B171" s="46"/>
      <c r="C171" s="47"/>
      <c r="D171" s="47"/>
      <c r="E171" s="47"/>
      <c r="F171" s="48"/>
      <c r="G171" s="49"/>
      <c r="J171" s="184"/>
    </row>
    <row r="172" spans="1:10" s="42" customFormat="1" x14ac:dyDescent="0.3">
      <c r="A172" s="45"/>
      <c r="B172" s="46"/>
      <c r="C172" s="47"/>
      <c r="D172" s="47"/>
      <c r="E172" s="47"/>
      <c r="F172" s="48"/>
      <c r="G172" s="49"/>
      <c r="J172" s="184"/>
    </row>
    <row r="173" spans="1:10" s="42" customFormat="1" x14ac:dyDescent="0.3">
      <c r="A173" s="45"/>
      <c r="B173" s="46"/>
      <c r="C173" s="47"/>
      <c r="D173" s="47"/>
      <c r="E173" s="47"/>
      <c r="F173" s="48"/>
      <c r="G173" s="49"/>
      <c r="J173" s="184"/>
    </row>
    <row r="174" spans="1:10" s="42" customFormat="1" x14ac:dyDescent="0.3">
      <c r="A174" s="45"/>
      <c r="B174" s="46"/>
      <c r="C174" s="47"/>
      <c r="D174" s="47"/>
      <c r="E174" s="47"/>
      <c r="F174" s="48"/>
      <c r="G174" s="49"/>
      <c r="J174" s="184"/>
    </row>
    <row r="175" spans="1:10" s="42" customFormat="1" x14ac:dyDescent="0.3">
      <c r="A175" s="45"/>
      <c r="B175" s="46"/>
      <c r="C175" s="47"/>
      <c r="D175" s="47"/>
      <c r="E175" s="47"/>
      <c r="F175" s="48"/>
      <c r="G175" s="49"/>
      <c r="J175" s="184"/>
    </row>
    <row r="176" spans="1:10" s="42" customFormat="1" x14ac:dyDescent="0.3">
      <c r="A176" s="45"/>
      <c r="B176" s="46"/>
      <c r="C176" s="47"/>
      <c r="D176" s="47"/>
      <c r="E176" s="47"/>
      <c r="F176" s="48"/>
      <c r="G176" s="49"/>
      <c r="J176" s="184"/>
    </row>
    <row r="177" spans="1:10" s="42" customFormat="1" x14ac:dyDescent="0.3">
      <c r="A177" s="45"/>
      <c r="B177" s="46"/>
      <c r="C177" s="47"/>
      <c r="D177" s="47"/>
      <c r="E177" s="47"/>
      <c r="F177" s="48"/>
      <c r="G177" s="49"/>
      <c r="J177" s="184"/>
    </row>
    <row r="178" spans="1:10" s="42" customFormat="1" x14ac:dyDescent="0.3">
      <c r="A178" s="45"/>
      <c r="B178" s="46"/>
      <c r="C178" s="47"/>
      <c r="D178" s="47"/>
      <c r="E178" s="47"/>
      <c r="F178" s="48"/>
      <c r="G178" s="49"/>
      <c r="J178" s="184"/>
    </row>
    <row r="179" spans="1:10" s="42" customFormat="1" x14ac:dyDescent="0.3">
      <c r="A179" s="45"/>
      <c r="B179" s="46"/>
      <c r="C179" s="47"/>
      <c r="D179" s="47"/>
      <c r="E179" s="47"/>
      <c r="F179" s="48"/>
      <c r="G179" s="49"/>
      <c r="J179" s="184"/>
    </row>
    <row r="180" spans="1:10" s="42" customFormat="1" x14ac:dyDescent="0.3">
      <c r="A180" s="45"/>
      <c r="B180" s="46"/>
      <c r="C180" s="47"/>
      <c r="D180" s="47"/>
      <c r="E180" s="47"/>
      <c r="F180" s="48"/>
      <c r="G180" s="49"/>
      <c r="J180" s="184"/>
    </row>
    <row r="181" spans="1:10" s="42" customFormat="1" x14ac:dyDescent="0.3">
      <c r="A181" s="45"/>
      <c r="B181" s="46"/>
      <c r="C181" s="47"/>
      <c r="D181" s="47"/>
      <c r="E181" s="47"/>
      <c r="F181" s="48"/>
      <c r="G181" s="49"/>
      <c r="J181" s="184"/>
    </row>
    <row r="182" spans="1:10" s="42" customFormat="1" x14ac:dyDescent="0.3">
      <c r="A182" s="45"/>
      <c r="B182" s="46"/>
      <c r="C182" s="47"/>
      <c r="D182" s="47"/>
      <c r="E182" s="47"/>
      <c r="F182" s="48"/>
      <c r="G182" s="49"/>
      <c r="J182" s="184"/>
    </row>
    <row r="183" spans="1:10" s="42" customFormat="1" x14ac:dyDescent="0.3">
      <c r="A183" s="45"/>
      <c r="B183" s="46"/>
      <c r="C183" s="47"/>
      <c r="D183" s="47"/>
      <c r="E183" s="47"/>
      <c r="F183" s="48"/>
      <c r="G183" s="49"/>
      <c r="J183" s="184"/>
    </row>
  </sheetData>
  <mergeCells count="52">
    <mergeCell ref="M8:O8"/>
    <mergeCell ref="M9:O9"/>
    <mergeCell ref="K9:L9"/>
    <mergeCell ref="M5:O5"/>
    <mergeCell ref="M6:O6"/>
    <mergeCell ref="M7:O7"/>
    <mergeCell ref="B11:B13"/>
    <mergeCell ref="D11:H11"/>
    <mergeCell ref="E13:G13"/>
    <mergeCell ref="J11:P11"/>
    <mergeCell ref="J13:P13"/>
    <mergeCell ref="J14:O14"/>
    <mergeCell ref="J24:O24"/>
    <mergeCell ref="J34:O34"/>
    <mergeCell ref="L23:O23"/>
    <mergeCell ref="L33:O33"/>
    <mergeCell ref="T49:W49"/>
    <mergeCell ref="V50:X50"/>
    <mergeCell ref="J66:O66"/>
    <mergeCell ref="L79:O79"/>
    <mergeCell ref="J54:O54"/>
    <mergeCell ref="R11:X11"/>
    <mergeCell ref="R13:X13"/>
    <mergeCell ref="R14:W14"/>
    <mergeCell ref="R24:W24"/>
    <mergeCell ref="R36:W36"/>
    <mergeCell ref="A96:F96"/>
    <mergeCell ref="J80:P80"/>
    <mergeCell ref="J44:O44"/>
    <mergeCell ref="E122:G122"/>
    <mergeCell ref="C121:F121"/>
    <mergeCell ref="A108:F108"/>
    <mergeCell ref="E80:G80"/>
    <mergeCell ref="A10:B10"/>
    <mergeCell ref="A5:B5"/>
    <mergeCell ref="A6:B6"/>
    <mergeCell ref="A7:B7"/>
    <mergeCell ref="A8:B8"/>
    <mergeCell ref="A9:B9"/>
    <mergeCell ref="C5:E5"/>
    <mergeCell ref="C6:E6"/>
    <mergeCell ref="C7:E7"/>
    <mergeCell ref="C8:E8"/>
    <mergeCell ref="C9:E9"/>
    <mergeCell ref="A83:G83"/>
    <mergeCell ref="A85:G85"/>
    <mergeCell ref="A86:F86"/>
    <mergeCell ref="L43:O43"/>
    <mergeCell ref="L53:O53"/>
    <mergeCell ref="L63:O63"/>
    <mergeCell ref="L77:O77"/>
    <mergeCell ref="L64:O64"/>
  </mergeCells>
  <phoneticPr fontId="28" type="noConversion"/>
  <printOptions horizontalCentered="1"/>
  <pageMargins left="0.31496062992125984" right="0.19685039370078741" top="0.47244094488188981" bottom="0.23622047244094491" header="0.31496062992125984" footer="0.15748031496062992"/>
  <pageSetup paperSize="9" scale="45"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Guide de remplissage</vt:lpstr>
      <vt:lpstr>Modèle budget</vt:lpstr>
      <vt:lpstr>'Modèle budget'!Impression_des_titres</vt:lpstr>
      <vt:lpstr>'Modèle budget'!Zone_d_impression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HUBNKC</dc:creator>
  <cp:lastModifiedBy>lucie hurtaud</cp:lastModifiedBy>
  <cp:lastPrinted>2023-08-10T09:33:56Z</cp:lastPrinted>
  <dcterms:created xsi:type="dcterms:W3CDTF">2019-02-02T11:55:41Z</dcterms:created>
  <dcterms:modified xsi:type="dcterms:W3CDTF">2024-03-27T20:05:29Z</dcterms:modified>
</cp:coreProperties>
</file>